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unning\Loughton AC club champs\2021\"/>
    </mc:Choice>
  </mc:AlternateContent>
  <xr:revisionPtr revIDLastSave="0" documentId="13_ncr:1_{E301C094-B1C0-4C16-8529-1F10EC77BFFA}" xr6:coauthVersionLast="47" xr6:coauthVersionMax="47" xr10:uidLastSave="{00000000-0000-0000-0000-000000000000}"/>
  <bookViews>
    <workbookView xWindow="-120" yWindow="-120" windowWidth="29040" windowHeight="15840" firstSheet="1" activeTab="2" xr2:uid="{BBC415C6-3650-4414-A4E2-2A28FBF88352}"/>
  </bookViews>
  <sheets>
    <sheet name="Senior Team results overall" sheetId="4" r:id="rId1"/>
    <sheet name="Senior Team results by category" sheetId="5" r:id="rId2"/>
    <sheet name="Senior Team and leg results" sheetId="3" r:id="rId3"/>
    <sheet name="U13-U11 Team and leg results" sheetId="1" r:id="rId4"/>
    <sheet name="U13-U11 Individual times" sheetId="2" r:id="rId5"/>
  </sheets>
  <definedNames>
    <definedName name="_xlnm._FilterDatabase" localSheetId="2" hidden="1">'Senior Team and leg results'!$A$1:$AB$35</definedName>
    <definedName name="_xlnm._FilterDatabase" localSheetId="1" hidden="1">'Senior Team results by category'!$A$10:$E$44</definedName>
    <definedName name="_xlnm._FilterDatabase" localSheetId="0" hidden="1">'Senior Team results overall'!$A$10:$E$44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3" l="1"/>
  <c r="I8" i="3"/>
  <c r="N7" i="3"/>
  <c r="H2" i="3"/>
  <c r="Z2" i="3" s="1"/>
  <c r="I44" i="5" l="1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I33" i="5"/>
  <c r="H33" i="5"/>
  <c r="G33" i="5"/>
  <c r="F33" i="5"/>
  <c r="E33" i="5"/>
  <c r="D33" i="5"/>
  <c r="C33" i="5"/>
  <c r="B33" i="5"/>
  <c r="I32" i="5"/>
  <c r="H32" i="5"/>
  <c r="G32" i="5"/>
  <c r="F32" i="5"/>
  <c r="E32" i="5"/>
  <c r="D32" i="5"/>
  <c r="C32" i="5"/>
  <c r="B32" i="5"/>
  <c r="I31" i="5"/>
  <c r="H31" i="5"/>
  <c r="G31" i="5"/>
  <c r="F31" i="5"/>
  <c r="E31" i="5"/>
  <c r="D31" i="5"/>
  <c r="C31" i="5"/>
  <c r="B31" i="5"/>
  <c r="I30" i="5"/>
  <c r="H30" i="5"/>
  <c r="G30" i="5"/>
  <c r="F30" i="5"/>
  <c r="E30" i="5"/>
  <c r="D30" i="5"/>
  <c r="C30" i="5"/>
  <c r="B30" i="5"/>
  <c r="I29" i="5"/>
  <c r="H29" i="5"/>
  <c r="G29" i="5"/>
  <c r="F29" i="5"/>
  <c r="E29" i="5"/>
  <c r="D29" i="5"/>
  <c r="C29" i="5"/>
  <c r="B29" i="5"/>
  <c r="I28" i="5"/>
  <c r="H28" i="5"/>
  <c r="G28" i="5"/>
  <c r="F28" i="5"/>
  <c r="E28" i="5"/>
  <c r="D28" i="5"/>
  <c r="C28" i="5"/>
  <c r="B28" i="5"/>
  <c r="I27" i="5"/>
  <c r="H27" i="5"/>
  <c r="G27" i="5"/>
  <c r="F27" i="5"/>
  <c r="E27" i="5"/>
  <c r="D27" i="5"/>
  <c r="C27" i="5"/>
  <c r="B27" i="5"/>
  <c r="I26" i="5"/>
  <c r="H26" i="5"/>
  <c r="G26" i="5"/>
  <c r="F26" i="5"/>
  <c r="E26" i="5"/>
  <c r="D26" i="5"/>
  <c r="C26" i="5"/>
  <c r="B26" i="5"/>
  <c r="I25" i="5"/>
  <c r="H25" i="5"/>
  <c r="G25" i="5"/>
  <c r="F25" i="5"/>
  <c r="E25" i="5"/>
  <c r="D25" i="5"/>
  <c r="C25" i="5"/>
  <c r="B25" i="5"/>
  <c r="I24" i="5"/>
  <c r="H24" i="5"/>
  <c r="G24" i="5"/>
  <c r="F24" i="5"/>
  <c r="E24" i="5"/>
  <c r="D24" i="5"/>
  <c r="C24" i="5"/>
  <c r="B24" i="5"/>
  <c r="I23" i="5"/>
  <c r="H23" i="5"/>
  <c r="G23" i="5"/>
  <c r="F23" i="5"/>
  <c r="E23" i="5"/>
  <c r="D23" i="5"/>
  <c r="C23" i="5"/>
  <c r="B23" i="5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A10" i="5"/>
  <c r="A10" i="4" l="1"/>
  <c r="B10" i="4"/>
  <c r="C10" i="4"/>
  <c r="D10" i="4"/>
  <c r="E10" i="4"/>
  <c r="G10" i="4"/>
  <c r="H10" i="4"/>
  <c r="I10" i="4"/>
  <c r="J10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J11" i="4"/>
  <c r="I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11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N22" i="3"/>
  <c r="N28" i="3"/>
  <c r="R28" i="3"/>
  <c r="V28" i="3"/>
  <c r="Z28" i="3"/>
  <c r="N29" i="3"/>
  <c r="R29" i="3"/>
  <c r="V29" i="3"/>
  <c r="Z29" i="3"/>
  <c r="N30" i="3"/>
  <c r="R30" i="3"/>
  <c r="V30" i="3"/>
  <c r="Z30" i="3"/>
  <c r="N31" i="3"/>
  <c r="R31" i="3"/>
  <c r="V31" i="3"/>
  <c r="Z31" i="3"/>
  <c r="N32" i="3"/>
  <c r="R32" i="3"/>
  <c r="V32" i="3"/>
  <c r="Z32" i="3"/>
  <c r="R33" i="3"/>
  <c r="N34" i="3"/>
  <c r="R34" i="3"/>
  <c r="V34" i="3"/>
  <c r="Z34" i="3"/>
  <c r="N35" i="3"/>
  <c r="R35" i="3"/>
  <c r="V35" i="3"/>
  <c r="Z35" i="3"/>
  <c r="V15" i="3"/>
  <c r="V8" i="3"/>
  <c r="V9" i="3"/>
  <c r="Z9" i="3"/>
  <c r="V10" i="3"/>
  <c r="Z10" i="3"/>
  <c r="V11" i="3"/>
  <c r="Z11" i="3"/>
  <c r="V12" i="3"/>
  <c r="Z12" i="3"/>
  <c r="V13" i="3"/>
  <c r="Z13" i="3"/>
  <c r="V14" i="3"/>
  <c r="Z15" i="3"/>
  <c r="V16" i="3"/>
  <c r="Z16" i="3"/>
  <c r="V17" i="3"/>
  <c r="Z17" i="3"/>
  <c r="V18" i="3"/>
  <c r="Z18" i="3"/>
  <c r="J35" i="3"/>
  <c r="J34" i="3"/>
  <c r="J33" i="3"/>
  <c r="J32" i="3"/>
  <c r="J31" i="3"/>
  <c r="J30" i="3"/>
  <c r="J2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" i="3"/>
  <c r="Z3" i="3"/>
  <c r="Z4" i="3"/>
  <c r="Z5" i="3"/>
  <c r="Z6" i="3"/>
  <c r="Z7" i="3"/>
  <c r="Z19" i="3"/>
  <c r="Z20" i="3"/>
  <c r="Z21" i="3"/>
  <c r="Z22" i="3"/>
  <c r="Z23" i="3"/>
  <c r="Z24" i="3"/>
  <c r="Z25" i="3"/>
  <c r="Z26" i="3"/>
  <c r="Z27" i="3"/>
  <c r="N3" i="3"/>
  <c r="N4" i="3"/>
  <c r="N5" i="3"/>
  <c r="N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3" i="3"/>
  <c r="N24" i="3"/>
  <c r="N25" i="3"/>
  <c r="N26" i="3"/>
  <c r="N27" i="3"/>
  <c r="N2" i="3"/>
  <c r="R27" i="3"/>
  <c r="V27" i="3"/>
  <c r="R26" i="3"/>
  <c r="V26" i="3"/>
  <c r="R25" i="3"/>
  <c r="V25" i="3"/>
  <c r="R24" i="3"/>
  <c r="R23" i="3"/>
  <c r="V23" i="3"/>
  <c r="R22" i="3"/>
  <c r="V22" i="3"/>
  <c r="R21" i="3"/>
  <c r="V21" i="3"/>
  <c r="R20" i="3"/>
  <c r="V20" i="3"/>
  <c r="R19" i="3"/>
  <c r="V19" i="3"/>
  <c r="R18" i="3"/>
  <c r="R17" i="3"/>
  <c r="R16" i="3"/>
  <c r="R15" i="3"/>
  <c r="R13" i="3"/>
  <c r="R12" i="3"/>
  <c r="R11" i="3"/>
  <c r="R10" i="3"/>
  <c r="R9" i="3"/>
  <c r="R8" i="3"/>
  <c r="R7" i="3"/>
  <c r="V7" i="3"/>
  <c r="R6" i="3"/>
  <c r="V6" i="3"/>
  <c r="R5" i="3"/>
  <c r="V5" i="3"/>
  <c r="R4" i="3"/>
  <c r="V4" i="3"/>
  <c r="R3" i="3"/>
  <c r="V3" i="3"/>
  <c r="R2" i="3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5" i="2"/>
  <c r="D10" i="2"/>
  <c r="D14" i="2"/>
  <c r="D7" i="2"/>
  <c r="D2" i="2"/>
  <c r="D24" i="2"/>
  <c r="D28" i="2"/>
  <c r="D8" i="2"/>
  <c r="D25" i="2"/>
  <c r="D33" i="2"/>
  <c r="D19" i="2"/>
  <c r="D39" i="2"/>
  <c r="D31" i="2"/>
  <c r="D49" i="2"/>
  <c r="D56" i="2"/>
  <c r="D57" i="2"/>
  <c r="D62" i="2"/>
  <c r="D75" i="2"/>
  <c r="D67" i="2"/>
  <c r="D78" i="2"/>
  <c r="D69" i="2"/>
  <c r="D74" i="2"/>
  <c r="D79" i="2"/>
  <c r="D72" i="2"/>
  <c r="D77" i="2"/>
  <c r="D82" i="2"/>
  <c r="D6" i="2"/>
  <c r="D34" i="2"/>
  <c r="D21" i="2"/>
  <c r="D9" i="2"/>
  <c r="D29" i="2"/>
  <c r="D37" i="2"/>
  <c r="D22" i="2"/>
  <c r="D27" i="2"/>
  <c r="D47" i="2"/>
  <c r="D40" i="2"/>
  <c r="D44" i="2"/>
  <c r="D35" i="2"/>
  <c r="D42" i="2"/>
  <c r="D53" i="2"/>
  <c r="D66" i="2"/>
  <c r="D36" i="2"/>
  <c r="D55" i="2"/>
  <c r="D68" i="2"/>
  <c r="D60" i="2"/>
  <c r="D76" i="2"/>
  <c r="D23" i="2"/>
  <c r="D64" i="2"/>
  <c r="D48" i="2"/>
  <c r="D70" i="2"/>
  <c r="D80" i="2"/>
  <c r="D81" i="2"/>
  <c r="D65" i="2"/>
  <c r="D30" i="2"/>
  <c r="D3" i="2"/>
  <c r="D11" i="2"/>
  <c r="D17" i="2"/>
  <c r="D13" i="2"/>
  <c r="D18" i="2"/>
  <c r="D20" i="2"/>
  <c r="D16" i="2"/>
  <c r="D15" i="2"/>
  <c r="D12" i="2"/>
  <c r="D32" i="2"/>
  <c r="D52" i="2"/>
  <c r="D43" i="2"/>
  <c r="D41" i="2"/>
  <c r="D26" i="2"/>
  <c r="D58" i="2"/>
  <c r="D46" i="2"/>
  <c r="D38" i="2"/>
  <c r="D50" i="2"/>
  <c r="D45" i="2"/>
  <c r="D71" i="2"/>
  <c r="D61" i="2"/>
  <c r="D73" i="2"/>
  <c r="D59" i="2"/>
  <c r="D54" i="2"/>
  <c r="D63" i="2"/>
  <c r="D51" i="2"/>
  <c r="D4" i="2"/>
  <c r="A5" i="2"/>
  <c r="C5" i="2"/>
  <c r="E5" i="2"/>
  <c r="A10" i="2"/>
  <c r="C10" i="2"/>
  <c r="E10" i="2"/>
  <c r="A14" i="2"/>
  <c r="C14" i="2"/>
  <c r="E14" i="2"/>
  <c r="A7" i="2"/>
  <c r="C7" i="2"/>
  <c r="E7" i="2"/>
  <c r="A2" i="2"/>
  <c r="C2" i="2"/>
  <c r="E2" i="2"/>
  <c r="A24" i="2"/>
  <c r="C24" i="2"/>
  <c r="E24" i="2"/>
  <c r="A28" i="2"/>
  <c r="C28" i="2"/>
  <c r="E28" i="2"/>
  <c r="A8" i="2"/>
  <c r="C8" i="2"/>
  <c r="E8" i="2"/>
  <c r="A25" i="2"/>
  <c r="C25" i="2"/>
  <c r="E25" i="2"/>
  <c r="A33" i="2"/>
  <c r="C33" i="2"/>
  <c r="E33" i="2"/>
  <c r="A19" i="2"/>
  <c r="C19" i="2"/>
  <c r="E19" i="2"/>
  <c r="A39" i="2"/>
  <c r="C39" i="2"/>
  <c r="E39" i="2"/>
  <c r="A31" i="2"/>
  <c r="C31" i="2"/>
  <c r="E31" i="2"/>
  <c r="A49" i="2"/>
  <c r="C49" i="2"/>
  <c r="E49" i="2"/>
  <c r="A56" i="2"/>
  <c r="C56" i="2"/>
  <c r="E56" i="2"/>
  <c r="A57" i="2"/>
  <c r="C57" i="2"/>
  <c r="E57" i="2"/>
  <c r="A62" i="2"/>
  <c r="C62" i="2"/>
  <c r="E62" i="2"/>
  <c r="A75" i="2"/>
  <c r="C75" i="2"/>
  <c r="E75" i="2"/>
  <c r="A67" i="2"/>
  <c r="C67" i="2"/>
  <c r="E67" i="2"/>
  <c r="A78" i="2"/>
  <c r="C78" i="2"/>
  <c r="E78" i="2"/>
  <c r="A69" i="2"/>
  <c r="C69" i="2"/>
  <c r="E69" i="2"/>
  <c r="A74" i="2"/>
  <c r="C74" i="2"/>
  <c r="E74" i="2"/>
  <c r="A79" i="2"/>
  <c r="C79" i="2"/>
  <c r="E79" i="2"/>
  <c r="A72" i="2"/>
  <c r="C72" i="2"/>
  <c r="E72" i="2"/>
  <c r="A77" i="2"/>
  <c r="C77" i="2"/>
  <c r="E77" i="2"/>
  <c r="A82" i="2"/>
  <c r="C82" i="2"/>
  <c r="E82" i="2"/>
  <c r="C6" i="2"/>
  <c r="E6" i="2"/>
  <c r="A6" i="2"/>
  <c r="A34" i="2"/>
  <c r="C34" i="2"/>
  <c r="E34" i="2"/>
  <c r="A21" i="2"/>
  <c r="C21" i="2"/>
  <c r="E21" i="2"/>
  <c r="A9" i="2"/>
  <c r="C9" i="2"/>
  <c r="E9" i="2"/>
  <c r="A29" i="2"/>
  <c r="C29" i="2"/>
  <c r="E29" i="2"/>
  <c r="A37" i="2"/>
  <c r="C37" i="2"/>
  <c r="E37" i="2"/>
  <c r="A22" i="2"/>
  <c r="C22" i="2"/>
  <c r="E22" i="2"/>
  <c r="A27" i="2"/>
  <c r="C27" i="2"/>
  <c r="E27" i="2"/>
  <c r="A47" i="2"/>
  <c r="C47" i="2"/>
  <c r="E47" i="2"/>
  <c r="A40" i="2"/>
  <c r="C40" i="2"/>
  <c r="E40" i="2"/>
  <c r="A44" i="2"/>
  <c r="C44" i="2"/>
  <c r="E44" i="2"/>
  <c r="A35" i="2"/>
  <c r="C35" i="2"/>
  <c r="E35" i="2"/>
  <c r="A42" i="2"/>
  <c r="C42" i="2"/>
  <c r="E42" i="2"/>
  <c r="A53" i="2"/>
  <c r="C53" i="2"/>
  <c r="E53" i="2"/>
  <c r="A66" i="2"/>
  <c r="C66" i="2"/>
  <c r="E66" i="2"/>
  <c r="A36" i="2"/>
  <c r="C36" i="2"/>
  <c r="E36" i="2"/>
  <c r="A55" i="2"/>
  <c r="C55" i="2"/>
  <c r="E55" i="2"/>
  <c r="A68" i="2"/>
  <c r="C68" i="2"/>
  <c r="E68" i="2"/>
  <c r="A60" i="2"/>
  <c r="C60" i="2"/>
  <c r="E60" i="2"/>
  <c r="A76" i="2"/>
  <c r="C76" i="2"/>
  <c r="E76" i="2"/>
  <c r="A23" i="2"/>
  <c r="C23" i="2"/>
  <c r="E23" i="2"/>
  <c r="A64" i="2"/>
  <c r="C64" i="2"/>
  <c r="E64" i="2"/>
  <c r="A48" i="2"/>
  <c r="C48" i="2"/>
  <c r="E48" i="2"/>
  <c r="A70" i="2"/>
  <c r="C70" i="2"/>
  <c r="E70" i="2"/>
  <c r="A80" i="2"/>
  <c r="C80" i="2"/>
  <c r="E80" i="2"/>
  <c r="A81" i="2"/>
  <c r="C81" i="2"/>
  <c r="E81" i="2"/>
  <c r="A65" i="2"/>
  <c r="C65" i="2"/>
  <c r="E65" i="2"/>
  <c r="C30" i="2"/>
  <c r="E30" i="2"/>
  <c r="A30" i="2"/>
  <c r="A51" i="2"/>
  <c r="C51" i="2"/>
  <c r="E51" i="2"/>
  <c r="A3" i="2"/>
  <c r="C3" i="2"/>
  <c r="E3" i="2"/>
  <c r="A11" i="2"/>
  <c r="C11" i="2"/>
  <c r="E11" i="2"/>
  <c r="A17" i="2"/>
  <c r="C17" i="2"/>
  <c r="E17" i="2"/>
  <c r="A13" i="2"/>
  <c r="C13" i="2"/>
  <c r="E13" i="2"/>
  <c r="A18" i="2"/>
  <c r="C18" i="2"/>
  <c r="E18" i="2"/>
  <c r="A20" i="2"/>
  <c r="C20" i="2"/>
  <c r="E20" i="2"/>
  <c r="A16" i="2"/>
  <c r="C16" i="2"/>
  <c r="E16" i="2"/>
  <c r="A15" i="2"/>
  <c r="C15" i="2"/>
  <c r="E15" i="2"/>
  <c r="A12" i="2"/>
  <c r="C12" i="2"/>
  <c r="E12" i="2"/>
  <c r="A32" i="2"/>
  <c r="C32" i="2"/>
  <c r="E32" i="2"/>
  <c r="A52" i="2"/>
  <c r="C52" i="2"/>
  <c r="E52" i="2"/>
  <c r="A43" i="2"/>
  <c r="C43" i="2"/>
  <c r="E43" i="2"/>
  <c r="A41" i="2"/>
  <c r="C41" i="2"/>
  <c r="E41" i="2"/>
  <c r="A26" i="2"/>
  <c r="C26" i="2"/>
  <c r="E26" i="2"/>
  <c r="A58" i="2"/>
  <c r="C58" i="2"/>
  <c r="E58" i="2"/>
  <c r="A46" i="2"/>
  <c r="C46" i="2"/>
  <c r="E46" i="2"/>
  <c r="A38" i="2"/>
  <c r="C38" i="2"/>
  <c r="E38" i="2"/>
  <c r="A50" i="2"/>
  <c r="C50" i="2"/>
  <c r="E50" i="2"/>
  <c r="A45" i="2"/>
  <c r="C45" i="2"/>
  <c r="E45" i="2"/>
  <c r="A71" i="2"/>
  <c r="C71" i="2"/>
  <c r="E71" i="2"/>
  <c r="A61" i="2"/>
  <c r="C61" i="2"/>
  <c r="E61" i="2"/>
  <c r="A73" i="2"/>
  <c r="C73" i="2"/>
  <c r="E73" i="2"/>
  <c r="A59" i="2"/>
  <c r="C59" i="2"/>
  <c r="E59" i="2"/>
  <c r="A54" i="2"/>
  <c r="C54" i="2"/>
  <c r="E54" i="2"/>
  <c r="A63" i="2"/>
  <c r="C63" i="2"/>
  <c r="E63" i="2"/>
  <c r="E4" i="2"/>
  <c r="C4" i="2"/>
  <c r="A4" i="2"/>
  <c r="S28" i="1"/>
  <c r="H3" i="1"/>
  <c r="H4" i="1"/>
  <c r="S4" i="1" s="1"/>
  <c r="H5" i="1"/>
  <c r="S5" i="1" s="1"/>
  <c r="H6" i="1"/>
  <c r="S6" i="1" s="1"/>
  <c r="H7" i="1"/>
  <c r="S7" i="1" s="1"/>
  <c r="H8" i="1"/>
  <c r="S8" i="1" s="1"/>
  <c r="H9" i="1"/>
  <c r="S9" i="1" s="1"/>
  <c r="H10" i="1"/>
  <c r="S10" i="1" s="1"/>
  <c r="H11" i="1"/>
  <c r="S11" i="1" s="1"/>
  <c r="H12" i="1"/>
  <c r="S12" i="1" s="1"/>
  <c r="H13" i="1"/>
  <c r="S13" i="1" s="1"/>
  <c r="H14" i="1"/>
  <c r="S14" i="1" s="1"/>
  <c r="H15" i="1"/>
  <c r="S15" i="1" s="1"/>
  <c r="H16" i="1"/>
  <c r="S16" i="1" s="1"/>
  <c r="H17" i="1"/>
  <c r="S17" i="1" s="1"/>
  <c r="H18" i="1"/>
  <c r="S18" i="1" s="1"/>
  <c r="H19" i="1"/>
  <c r="S19" i="1" s="1"/>
  <c r="H20" i="1"/>
  <c r="S20" i="1" s="1"/>
  <c r="H21" i="1"/>
  <c r="S21" i="1" s="1"/>
  <c r="H22" i="1"/>
  <c r="S22" i="1" s="1"/>
  <c r="H23" i="1"/>
  <c r="S23" i="1" s="1"/>
  <c r="H24" i="1"/>
  <c r="S24" i="1" s="1"/>
  <c r="H25" i="1"/>
  <c r="S25" i="1" s="1"/>
  <c r="H26" i="1"/>
  <c r="S26" i="1" s="1"/>
  <c r="H27" i="1"/>
  <c r="S27" i="1" s="1"/>
  <c r="H2" i="1"/>
  <c r="S2" i="1" s="1"/>
  <c r="P4" i="1"/>
  <c r="T4" i="1" s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T27" i="1" s="1"/>
  <c r="P28" i="1"/>
  <c r="S3" i="1"/>
  <c r="P3" i="1"/>
  <c r="P2" i="1"/>
  <c r="AB33" i="3" l="1"/>
  <c r="I33" i="3" s="1"/>
  <c r="AB34" i="3"/>
  <c r="AB32" i="3"/>
  <c r="AB31" i="3"/>
  <c r="AB30" i="3"/>
  <c r="AB28" i="3"/>
  <c r="AB13" i="3"/>
  <c r="AB29" i="3"/>
  <c r="AB35" i="3"/>
  <c r="AB12" i="3"/>
  <c r="AB14" i="3"/>
  <c r="I14" i="3" s="1"/>
  <c r="AB11" i="3"/>
  <c r="AB21" i="3"/>
  <c r="AB17" i="3"/>
  <c r="AB18" i="3"/>
  <c r="AB15" i="3"/>
  <c r="AB10" i="3"/>
  <c r="AB25" i="3"/>
  <c r="AB16" i="3"/>
  <c r="AB9" i="3"/>
  <c r="AB8" i="3"/>
  <c r="AB5" i="3"/>
  <c r="AB3" i="3"/>
  <c r="AB7" i="3"/>
  <c r="AB19" i="3"/>
  <c r="AB23" i="3"/>
  <c r="AB6" i="3"/>
  <c r="AB22" i="3"/>
  <c r="AB26" i="3"/>
  <c r="AB4" i="3"/>
  <c r="AB20" i="3"/>
  <c r="AB27" i="3"/>
  <c r="AB2" i="3"/>
  <c r="V24" i="3"/>
  <c r="AB24" i="3" s="1"/>
  <c r="T23" i="1"/>
  <c r="T11" i="1"/>
  <c r="T12" i="1"/>
  <c r="F24" i="1"/>
  <c r="T8" i="1"/>
  <c r="T19" i="1"/>
  <c r="T2" i="1"/>
  <c r="T15" i="1"/>
  <c r="T13" i="1"/>
  <c r="T16" i="1"/>
  <c r="T7" i="1"/>
  <c r="T20" i="1"/>
  <c r="T18" i="1"/>
  <c r="T5" i="1"/>
  <c r="T25" i="1"/>
  <c r="T21" i="1"/>
  <c r="T17" i="1"/>
  <c r="T6" i="1"/>
  <c r="T26" i="1"/>
  <c r="T22" i="1"/>
  <c r="T14" i="1"/>
  <c r="T10" i="1"/>
  <c r="T9" i="1"/>
  <c r="T3" i="1"/>
  <c r="F23" i="4" l="1"/>
  <c r="M24" i="1"/>
  <c r="P24" i="1"/>
  <c r="T24" i="1" l="1"/>
</calcChain>
</file>

<file path=xl/sharedStrings.xml><?xml version="1.0" encoding="utf-8"?>
<sst xmlns="http://schemas.openxmlformats.org/spreadsheetml/2006/main" count="1158" uniqueCount="417">
  <si>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</si>
  <si>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</si>
  <si>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</si>
  <si>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</si>
  <si>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</si>
  <si>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</si>
  <si>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</si>
  <si>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</si>
  <si>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</si>
  <si>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</si>
  <si>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</si>
  <si>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</si>
  <si>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</si>
  <si>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</si>
  <si>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</si>
  <si>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</si>
  <si>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</si>
  <si>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</si>
  <si>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</si>
  <si>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</si>
  <si>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</si>
  <si>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</si>
  <si>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</si>
  <si>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</si>
  <si>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</si>
  <si>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</si>
  <si>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Woodford Green &amp; Essex Ladies</t>
  </si>
  <si>
    <t>U13</t>
  </si>
  <si>
    <t>Mixed</t>
  </si>
  <si>
    <t>DNF</t>
  </si>
  <si>
    <t>U13 + U11</t>
  </si>
  <si>
    <t>Boys</t>
  </si>
  <si>
    <t>Girls</t>
  </si>
  <si>
    <t>U11</t>
  </si>
  <si>
    <t>Orion Harriers</t>
  </si>
  <si>
    <t>Loughton AC</t>
  </si>
  <si>
    <t>Eton Manor AC</t>
  </si>
  <si>
    <t>U15/U13/U11</t>
  </si>
  <si>
    <t>U13/U11</t>
  </si>
  <si>
    <t>A</t>
  </si>
  <si>
    <t>B</t>
  </si>
  <si>
    <t>C</t>
  </si>
  <si>
    <t>POS</t>
  </si>
  <si>
    <t>#</t>
  </si>
  <si>
    <t>Club</t>
  </si>
  <si>
    <t>Age</t>
  </si>
  <si>
    <t>Cat</t>
  </si>
  <si>
    <t>Time</t>
  </si>
  <si>
    <t>Leg A</t>
  </si>
  <si>
    <t>Leg B</t>
  </si>
  <si>
    <t>Leg C</t>
  </si>
  <si>
    <t>Total</t>
  </si>
  <si>
    <t>–</t>
  </si>
  <si>
    <t>##</t>
  </si>
  <si>
    <t>Runner A</t>
  </si>
  <si>
    <t>Oskar Prince</t>
  </si>
  <si>
    <t>Eva Prince</t>
  </si>
  <si>
    <t>Eric Frith</t>
  </si>
  <si>
    <t>Runner B</t>
  </si>
  <si>
    <t>Runner C</t>
  </si>
  <si>
    <t>Toby Taylor</t>
  </si>
  <si>
    <t>CJ Bediako</t>
  </si>
  <si>
    <t>Jax Connor</t>
  </si>
  <si>
    <t>Daniel Hayden</t>
  </si>
  <si>
    <t>Jack Tonge</t>
  </si>
  <si>
    <t>Callum Clydesdale</t>
  </si>
  <si>
    <t>Zac Everitt</t>
  </si>
  <si>
    <t>Daniel Arnold</t>
  </si>
  <si>
    <t>Giorgio Francescotti</t>
  </si>
  <si>
    <t>Charlie Howes</t>
  </si>
  <si>
    <t>Teddy Newson</t>
  </si>
  <si>
    <t>Thomas O'Donnell</t>
  </si>
  <si>
    <t>Juliett Taylor-Secretan</t>
  </si>
  <si>
    <t>Ella Traynor</t>
  </si>
  <si>
    <t>Autumn Le Chevalier Jones</t>
  </si>
  <si>
    <t>Isla Fulling</t>
  </si>
  <si>
    <t>Daisy Anderson</t>
  </si>
  <si>
    <t>Jasmine Hall</t>
  </si>
  <si>
    <t>Tess Noblet</t>
  </si>
  <si>
    <t>Savanna Gayle</t>
  </si>
  <si>
    <t>AgeA</t>
  </si>
  <si>
    <t>AgeB</t>
  </si>
  <si>
    <t>AgeC</t>
  </si>
  <si>
    <t>Oliver Brown</t>
  </si>
  <si>
    <t>Jhonathan Ghebretinsae</t>
  </si>
  <si>
    <t>Tilly Stears</t>
  </si>
  <si>
    <t>Oliver Bloom</t>
  </si>
  <si>
    <t>Thomas Nicholls</t>
  </si>
  <si>
    <t>Ivan Brown</t>
  </si>
  <si>
    <t>Tommy Bridger</t>
  </si>
  <si>
    <t>Max Silver</t>
  </si>
  <si>
    <t>Alex McKay</t>
  </si>
  <si>
    <t>NJ Strydom</t>
  </si>
  <si>
    <t>Samuel Silver</t>
  </si>
  <si>
    <t>u13</t>
  </si>
  <si>
    <t>Henry Brown</t>
  </si>
  <si>
    <t>Isobel McKay</t>
  </si>
  <si>
    <t>Melissa Kirk</t>
  </si>
  <si>
    <t>Sofia Gipson</t>
  </si>
  <si>
    <t>Millie Thompson</t>
  </si>
  <si>
    <t>Charlotte Lim</t>
  </si>
  <si>
    <t>Grace Bugg</t>
  </si>
  <si>
    <t>Lizzie Thomas</t>
  </si>
  <si>
    <t>Kira Holland</t>
  </si>
  <si>
    <t>Henry Hurley</t>
  </si>
  <si>
    <t>Harry Burrell</t>
  </si>
  <si>
    <t>Josh Thomas</t>
  </si>
  <si>
    <t>Olvier Brown</t>
  </si>
  <si>
    <t>Joe Davies</t>
  </si>
  <si>
    <t>Aidean Buckley</t>
  </si>
  <si>
    <t>Sophie Burrell</t>
  </si>
  <si>
    <t>Lily Abbott</t>
  </si>
  <si>
    <t>Connie Stubbs</t>
  </si>
  <si>
    <t>Isabelle Thompson</t>
  </si>
  <si>
    <t>Imogen Richards</t>
  </si>
  <si>
    <t>Finn Buckley</t>
  </si>
  <si>
    <t>Toby Trewartha</t>
  </si>
  <si>
    <t>Darcey Mackenzie</t>
  </si>
  <si>
    <t>Luka Werthern-Pilch</t>
  </si>
  <si>
    <t>Toby Long</t>
  </si>
  <si>
    <t>Kamal Ricketts</t>
  </si>
  <si>
    <t>Austin Grey</t>
  </si>
  <si>
    <t>Freddie Hollings-Yates</t>
  </si>
  <si>
    <t>Adam Findley</t>
  </si>
  <si>
    <t>Adam Johns</t>
  </si>
  <si>
    <t>Polly Gray</t>
  </si>
  <si>
    <t>Frieda Johnston</t>
  </si>
  <si>
    <t>Isabelle King</t>
  </si>
  <si>
    <t>Ryan Leith</t>
  </si>
  <si>
    <t>Cory Leith</t>
  </si>
  <si>
    <t>Betty McCarney</t>
  </si>
  <si>
    <t>Alexandra Lusardi</t>
  </si>
  <si>
    <t>Saff Hedayat</t>
  </si>
  <si>
    <t>Isabella Wheatley</t>
  </si>
  <si>
    <t>Alice Mackenzie</t>
  </si>
  <si>
    <t>Maia Lalani</t>
  </si>
  <si>
    <t>Mayowa Alake</t>
  </si>
  <si>
    <t>Grace Cherry</t>
  </si>
  <si>
    <t>Marissa Higgs-Smith</t>
  </si>
  <si>
    <t>Name</t>
  </si>
  <si>
    <t>Leg</t>
  </si>
  <si>
    <t>Pia Trautsmandorff</t>
  </si>
  <si>
    <t>Aaron Phillips</t>
  </si>
  <si>
    <t>D</t>
  </si>
  <si>
    <t>AgeD</t>
  </si>
  <si>
    <t>Leg D</t>
  </si>
  <si>
    <t>Club_</t>
  </si>
  <si>
    <t>27th</t>
  </si>
  <si>
    <t>28th</t>
  </si>
  <si>
    <t>29th</t>
  </si>
  <si>
    <t>30th</t>
  </si>
  <si>
    <t>31st</t>
  </si>
  <si>
    <t>32nd</t>
  </si>
  <si>
    <t>33rd</t>
  </si>
  <si>
    <t>34th</t>
  </si>
  <si>
    <t>Senior</t>
  </si>
  <si>
    <t>Men</t>
  </si>
  <si>
    <t>U15</t>
  </si>
  <si>
    <t>Victoria Park &amp; Tower Hamlets</t>
  </si>
  <si>
    <t>Women</t>
  </si>
  <si>
    <t>U17 / U15</t>
  </si>
  <si>
    <t>George Fernandez</t>
  </si>
  <si>
    <t>SM</t>
  </si>
  <si>
    <t>Paul Boddy</t>
  </si>
  <si>
    <t>V40</t>
  </si>
  <si>
    <t>James Pilch</t>
  </si>
  <si>
    <t>Gary Towers</t>
  </si>
  <si>
    <t>Dylan Williams</t>
  </si>
  <si>
    <t>Jonathan Leith</t>
  </si>
  <si>
    <t>Toni Pang</t>
  </si>
  <si>
    <t>V50</t>
  </si>
  <si>
    <t>Ed Jenkins</t>
  </si>
  <si>
    <t>Josh Dent</t>
  </si>
  <si>
    <t>Paul Cates</t>
  </si>
  <si>
    <t>Russ Jones</t>
  </si>
  <si>
    <t>Dave Daugirda</t>
  </si>
  <si>
    <t>V60</t>
  </si>
  <si>
    <t>Richard Seddon</t>
  </si>
  <si>
    <t>Lance Tabraham</t>
  </si>
  <si>
    <t>V55</t>
  </si>
  <si>
    <t>Adrian Frost</t>
  </si>
  <si>
    <t>Rob Sommerville</t>
  </si>
  <si>
    <t>Jenny Heymann</t>
  </si>
  <si>
    <t>Lee Milne</t>
  </si>
  <si>
    <t>Louise Vacher</t>
  </si>
  <si>
    <t>Zoe Woodward</t>
  </si>
  <si>
    <t>Amanda Hearn</t>
  </si>
  <si>
    <t>Kate Daly</t>
  </si>
  <si>
    <t>SW</t>
  </si>
  <si>
    <t>Corrie Monaghan</t>
  </si>
  <si>
    <t>Janine Durrant</t>
  </si>
  <si>
    <t>Rachel Brittle</t>
  </si>
  <si>
    <t>Hayley Dalton</t>
  </si>
  <si>
    <t>Henry Giddens</t>
  </si>
  <si>
    <t>Mick McTernan</t>
  </si>
  <si>
    <t>Rich Smith</t>
  </si>
  <si>
    <t>Gareth Allen</t>
  </si>
  <si>
    <t>David Wilson</t>
  </si>
  <si>
    <t>Jason Wray</t>
  </si>
  <si>
    <t>Stephen Thompson</t>
  </si>
  <si>
    <t>Paul Quinton</t>
  </si>
  <si>
    <t>Bob Glasgow</t>
  </si>
  <si>
    <t>Scott Reid</t>
  </si>
  <si>
    <t>Dan Gritton</t>
  </si>
  <si>
    <t>Colin Smith</t>
  </si>
  <si>
    <t>Geoff Whitman</t>
  </si>
  <si>
    <t>Paul Goodhew</t>
  </si>
  <si>
    <t>James Collett</t>
  </si>
  <si>
    <t>Brendan Clooney</t>
  </si>
  <si>
    <t>Gwilym Johnston</t>
  </si>
  <si>
    <t>Hannah White</t>
  </si>
  <si>
    <t>Claire Huggins</t>
  </si>
  <si>
    <t>Fran Gamble</t>
  </si>
  <si>
    <t>Laura Graham-Clare</t>
  </si>
  <si>
    <t>Karen Lyons</t>
  </si>
  <si>
    <t>Emily Goodhew</t>
  </si>
  <si>
    <t>Ella Wilson</t>
  </si>
  <si>
    <t>Lynne Wakinshaw</t>
  </si>
  <si>
    <t>Lorna Ross</t>
  </si>
  <si>
    <t>Evarine Botha</t>
  </si>
  <si>
    <t>Katie Woolf</t>
  </si>
  <si>
    <t>Jo Plumb</t>
  </si>
  <si>
    <t>Sarah Mills</t>
  </si>
  <si>
    <t>Helen Pearce</t>
  </si>
  <si>
    <t>Olly Mountstephens</t>
  </si>
  <si>
    <t>Tom Abbott</t>
  </si>
  <si>
    <t>Jon Whitehouse</t>
  </si>
  <si>
    <t>Chris Thomas</t>
  </si>
  <si>
    <t>Nick Barker</t>
  </si>
  <si>
    <t>George Abbott</t>
  </si>
  <si>
    <t>U17</t>
  </si>
  <si>
    <t>Alan Fricker</t>
  </si>
  <si>
    <t>Tom Meredith</t>
  </si>
  <si>
    <t>Richard Berry</t>
  </si>
  <si>
    <t>Cliff Warren</t>
  </si>
  <si>
    <t>John Stubbs</t>
  </si>
  <si>
    <t>Nick Strydom</t>
  </si>
  <si>
    <t>Duncan Haslem</t>
  </si>
  <si>
    <t>Gary Hooper</t>
  </si>
  <si>
    <t>Paul Thomas</t>
  </si>
  <si>
    <t>Rob Eggleston</t>
  </si>
  <si>
    <t>Ali Trautsmansdorff</t>
  </si>
  <si>
    <t>Georgina Taylor</t>
  </si>
  <si>
    <t>Lizzie Knapman</t>
  </si>
  <si>
    <t>Zoe Oldfield</t>
  </si>
  <si>
    <t>Nadine Holland</t>
  </si>
  <si>
    <t>Grace Murphy</t>
  </si>
  <si>
    <t>Melanie Peddle</t>
  </si>
  <si>
    <t>Julie Doherty</t>
  </si>
  <si>
    <t>Deborah Davies</t>
  </si>
  <si>
    <t>Amanda Overy</t>
  </si>
  <si>
    <t>Lisa Perryman</t>
  </si>
  <si>
    <t>Kerrie Colyer-Kirk</t>
  </si>
  <si>
    <t>Mary Johnson</t>
  </si>
  <si>
    <t>Caroline Ford</t>
  </si>
  <si>
    <t>Catherine Gurney</t>
  </si>
  <si>
    <t>Caren Nicholls</t>
  </si>
  <si>
    <t>Chris Brammer</t>
  </si>
  <si>
    <t>Simeon Bennett</t>
  </si>
  <si>
    <t>Matthew Dawson</t>
  </si>
  <si>
    <t>Alex Douglas</t>
  </si>
  <si>
    <t>Lily Zechmann</t>
  </si>
  <si>
    <t>Valerie Wong</t>
  </si>
  <si>
    <t>Katherine Vinnicombe</t>
  </si>
  <si>
    <t>Lydia Briggs</t>
  </si>
  <si>
    <t>Matilda Frith</t>
  </si>
  <si>
    <t>Patrick Hayden</t>
  </si>
  <si>
    <t>Aiden O'Driscoll</t>
  </si>
  <si>
    <t>Steve Taylor</t>
  </si>
  <si>
    <t>Joey Ashman</t>
  </si>
  <si>
    <t>Danny Fitzsimmon</t>
  </si>
  <si>
    <t>Matt Gallagher</t>
  </si>
  <si>
    <t>Max Bell</t>
  </si>
  <si>
    <t>Abbie Hoult</t>
  </si>
  <si>
    <t>Steve Bennett</t>
  </si>
  <si>
    <t>Gary Bartlett</t>
  </si>
  <si>
    <t>Ben Fisher</t>
  </si>
  <si>
    <t>Dawn Ashley</t>
  </si>
  <si>
    <t>Katherine Taylor</t>
  </si>
  <si>
    <t>Lucilla Ashton</t>
  </si>
  <si>
    <t>Mary Armitage</t>
  </si>
  <si>
    <t>Kerry Parker</t>
  </si>
  <si>
    <t>Darren Cordes</t>
  </si>
  <si>
    <t>Chris Napthine</t>
  </si>
  <si>
    <t>Dhurmendra Mistry</t>
  </si>
  <si>
    <t>Bal Gill</t>
  </si>
  <si>
    <t>George Smith</t>
  </si>
  <si>
    <t>Paul Thornton</t>
  </si>
  <si>
    <t>Paul Stockings</t>
  </si>
  <si>
    <t>Simon Haigh</t>
  </si>
  <si>
    <t>Neil Swift</t>
  </si>
  <si>
    <t>Dan Carroll</t>
  </si>
  <si>
    <t>Bruno Stubbs</t>
  </si>
  <si>
    <t>Calum Buckley</t>
  </si>
  <si>
    <t>Nathan Wakinshaw</t>
  </si>
  <si>
    <t>Gabriel Buckley</t>
  </si>
  <si>
    <t>Finn Madigan</t>
  </si>
  <si>
    <t>Joseph James</t>
  </si>
  <si>
    <t>Runner D</t>
  </si>
  <si>
    <t>Strava times</t>
  </si>
  <si>
    <t>mi</t>
  </si>
  <si>
    <t xml:space="preserve">Orion Harriers </t>
  </si>
  <si>
    <t xml:space="preserve">Eton Manor AC </t>
  </si>
  <si>
    <t xml:space="preserve">Loughton AC </t>
  </si>
  <si>
    <t>Vet</t>
  </si>
  <si>
    <t xml:space="preserve">Event: </t>
  </si>
  <si>
    <t>Race:</t>
  </si>
  <si>
    <t>Midsummer Relays, Tuesday 28 June 2022 at Roding Valley Recreation Ground</t>
  </si>
  <si>
    <t>Full finishing order</t>
  </si>
  <si>
    <t>Category:</t>
  </si>
  <si>
    <t>Henry Giddens (SM)</t>
  </si>
  <si>
    <t>Mick McTernan (V40)</t>
  </si>
  <si>
    <t>Rich Smith (SM)</t>
  </si>
  <si>
    <t>Gareth Allen (SM)</t>
  </si>
  <si>
    <t>George Fernandez (SM)</t>
  </si>
  <si>
    <t>Paul Boddy (V40)</t>
  </si>
  <si>
    <t>Ed Jenkins (V40)</t>
  </si>
  <si>
    <t>Gary Towers (V40)</t>
  </si>
  <si>
    <t>David Wilson (SM)</t>
  </si>
  <si>
    <t>Jason Wray (SM)</t>
  </si>
  <si>
    <t>Stephen Thompson (V40)</t>
  </si>
  <si>
    <t>Paul Quinton (V40)</t>
  </si>
  <si>
    <t>Dylan Williams (SM)</t>
  </si>
  <si>
    <t>Jonathan Leith (SM)</t>
  </si>
  <si>
    <t>Toni Pang (V50)</t>
  </si>
  <si>
    <t>James Pilch (SM)</t>
  </si>
  <si>
    <t>Olly Mountstephens (SM)</t>
  </si>
  <si>
    <t>Tom Abbott (SM)</t>
  </si>
  <si>
    <t>Jon Whitehouse (V40)</t>
  </si>
  <si>
    <t>Chris Thomas (V40)</t>
  </si>
  <si>
    <t>Dan Gritton (V40)</t>
  </si>
  <si>
    <t>Geoff Whitman (V50)</t>
  </si>
  <si>
    <t>Neil Swift (V50)</t>
  </si>
  <si>
    <t>Scott Reid (V50)</t>
  </si>
  <si>
    <t>James Collett (V40)</t>
  </si>
  <si>
    <t>Colin Smith (V40)</t>
  </si>
  <si>
    <t>Bob Glasgow (V40)</t>
  </si>
  <si>
    <t>Nick Barker (SM)</t>
  </si>
  <si>
    <t>George Abbott (U17)</t>
  </si>
  <si>
    <t>Alan Fricker (V40)</t>
  </si>
  <si>
    <t>Tom Meredith (SM)</t>
  </si>
  <si>
    <t>Russ Jones (SM)</t>
  </si>
  <si>
    <t>Paul Cates (V50)</t>
  </si>
  <si>
    <t>Josh Dent (V50)</t>
  </si>
  <si>
    <t>Dave Daugirda (V60)</t>
  </si>
  <si>
    <t>Matilda Frith (U15)</t>
  </si>
  <si>
    <t>Patrick Hayden (U15)</t>
  </si>
  <si>
    <t>Aiden O'Driscoll (U15)</t>
  </si>
  <si>
    <t>Oliver Brown (U15)</t>
  </si>
  <si>
    <t>Chris Brammer (V40)</t>
  </si>
  <si>
    <t>Simeon Bennett (V40)</t>
  </si>
  <si>
    <t>Matthew Dawson (SM)</t>
  </si>
  <si>
    <t>Alex Douglas (V40)</t>
  </si>
  <si>
    <t>Dan Carroll (V40)</t>
  </si>
  <si>
    <t>Paul Goodhew (V50)</t>
  </si>
  <si>
    <t>Brendan Clooney (V50)</t>
  </si>
  <si>
    <t>Gwilym Johnston (V40)</t>
  </si>
  <si>
    <t>Richard Berry (V50)</t>
  </si>
  <si>
    <t>Cliff Warren (V60)</t>
  </si>
  <si>
    <t>John Stubbs (V40)</t>
  </si>
  <si>
    <t>Nick Strydom (V40)</t>
  </si>
  <si>
    <t>Steve Taylor (V50)</t>
  </si>
  <si>
    <t>Joey Ashman (V50)</t>
  </si>
  <si>
    <t>Danny Fitzsimmon (V50)</t>
  </si>
  <si>
    <t>Matt Gallagher (V50)</t>
  </si>
  <si>
    <t>Max Bell (U17)</t>
  </si>
  <si>
    <t>Abbie Hoult (U17)</t>
  </si>
  <si>
    <t>Steve Bennett (V50)</t>
  </si>
  <si>
    <t>Gary Bartlett (V60)</t>
  </si>
  <si>
    <t>Ben Fisher (V40)</t>
  </si>
  <si>
    <t>Paul Thornton (V40)</t>
  </si>
  <si>
    <t>Paul Stockings (V60)</t>
  </si>
  <si>
    <t>Simon Haigh (V50)</t>
  </si>
  <si>
    <t>Richard Seddon (SM)</t>
  </si>
  <si>
    <t>Lance Tabraham (V55)</t>
  </si>
  <si>
    <t>Adrian Frost (V60)</t>
  </si>
  <si>
    <t>Rob Sommerville (V50)</t>
  </si>
  <si>
    <t>Duncan Haslem (SM)</t>
  </si>
  <si>
    <t>Gary Hooper (V50)</t>
  </si>
  <si>
    <t>Paul Thomas (V40)</t>
  </si>
  <si>
    <t>Rob Eggleston (V50)</t>
  </si>
  <si>
    <t>Darren Cordes (V50)</t>
  </si>
  <si>
    <t>Chris Napthine (SM)</t>
  </si>
  <si>
    <t>Dhurmendra Mistry (V50)</t>
  </si>
  <si>
    <t>Bal Gill (V50)</t>
  </si>
  <si>
    <t>Men and mixed</t>
  </si>
  <si>
    <t>George Smith (U17)</t>
  </si>
  <si>
    <t>Bruno Stubbs (U15)</t>
  </si>
  <si>
    <t>Calum Buckley (U15)</t>
  </si>
  <si>
    <t>Nathan Wakinshaw (U17)</t>
  </si>
  <si>
    <t>Gabriel Buckley (U15)</t>
  </si>
  <si>
    <t>Finn Madigan (U15)</t>
  </si>
  <si>
    <t>Joseph James (U17)</t>
  </si>
  <si>
    <t>Women, all vets team</t>
  </si>
  <si>
    <t>Jenny Heymann (V40)</t>
  </si>
  <si>
    <t>Lee Milne (V40)</t>
  </si>
  <si>
    <t>Louise Vacher (V50)</t>
  </si>
  <si>
    <t>Zoe Woodward (V50)</t>
  </si>
  <si>
    <t>Rachel Brittle (V50)</t>
  </si>
  <si>
    <t>Hayley Dalton (V50)</t>
  </si>
  <si>
    <t>Katherine Taylor (V50)</t>
  </si>
  <si>
    <t>Lucilla Ashton (V40)</t>
  </si>
  <si>
    <t>Mary Armitage (V50)</t>
  </si>
  <si>
    <t>Kerry Parker (V40)</t>
  </si>
  <si>
    <t>Jo Plumb (V50)</t>
  </si>
  <si>
    <t>Sarah Mills (V40)</t>
  </si>
  <si>
    <t>Helen Pearce (V50)</t>
  </si>
  <si>
    <t>Deborah Davies (V50)</t>
  </si>
  <si>
    <t>Amanda Overy (V50)</t>
  </si>
  <si>
    <t>Lisa Perryman (V40)</t>
  </si>
  <si>
    <t>Kerrie Colyer-Kirk (V40)</t>
  </si>
  <si>
    <t>Mary Johnson (V40)</t>
  </si>
  <si>
    <t>Caroline Ford (V50)</t>
  </si>
  <si>
    <t>Catherine Gurney (V50)</t>
  </si>
  <si>
    <t>Caren Nicholls (V40)</t>
  </si>
  <si>
    <t>Men, all vets team</t>
  </si>
  <si>
    <t>Nico Strydom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</si>
</sst>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 vertical="center"/>
    </xf>
    <xf numFmtId="46" fontId="0" fillId="0" borderId="0" xfId="0" applyNumberFormat="1"/>
    <xf numFmtId="164" fontId="8" fillId="3" borderId="0" xfId="2" applyNumberFormat="1"/>
    <xf numFmtId="0" fontId="7" fillId="2" borderId="0" xfId="1"/>
    <xf numFmtId="164" fontId="7" fillId="2" borderId="0" xfId="1" applyNumberFormat="1"/>
    <xf numFmtId="164" fontId="9" fillId="4" borderId="0" xfId="3" applyNumberForma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9" fillId="4" borderId="0" xfId="3"/>
    <xf numFmtId="0" fontId="0" fillId="0" borderId="0" xfId="0" applyAlignment="1">
      <alignment horizontal="left"/>
    </xf>
    <xf numFmtId="164" fontId="7" fillId="2" borderId="0" xfId="1" applyNumberFormat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4" fontId="9" fillId="4" borderId="0" xfId="3" applyNumberForma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0" fillId="5" borderId="0" xfId="0" applyNumberFormat="1" applyFill="1"/>
    <xf numFmtId="164" fontId="13" fillId="0" borderId="0" xfId="0" applyNumberFormat="1" applyFont="1"/>
    <xf numFmtId="164" fontId="14" fillId="0" borderId="0" xfId="0" applyNumberFormat="1" applyFont="1"/>
    <xf numFmtId="164" fontId="0" fillId="0" borderId="0" xfId="0" applyNumberFormat="1" applyFill="1" applyAlignment="1">
      <alignment horizontal="left"/>
    </xf>
    <xf numFmtId="164" fontId="7" fillId="0" borderId="0" xfId="1" applyNumberFormat="1" applyFill="1" applyAlignment="1">
      <alignment horizontal="left"/>
    </xf>
    <xf numFmtId="164" fontId="8" fillId="0" borderId="0" xfId="2" applyNumberFormat="1" applyFill="1" applyAlignment="1">
      <alignment horizontal="left"/>
    </xf>
    <xf numFmtId="164" fontId="14" fillId="5" borderId="0" xfId="0" applyNumberFormat="1" applyFont="1" applyFill="1"/>
    <xf numFmtId="0" fontId="0" fillId="0" borderId="0" xfId="0" applyFill="1" applyAlignment="1">
      <alignment horizontal="left"/>
    </xf>
    <xf numFmtId="164" fontId="9" fillId="0" borderId="0" xfId="3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7" fillId="0" borderId="0" xfId="1" applyFill="1"/>
    <xf numFmtId="164" fontId="7" fillId="0" borderId="0" xfId="1" applyNumberFormat="1" applyFill="1"/>
    <xf numFmtId="164" fontId="14" fillId="0" borderId="0" xfId="1" applyNumberFormat="1" applyFont="1" applyFill="1"/>
    <xf numFmtId="0" fontId="14" fillId="0" borderId="0" xfId="0" applyFont="1" applyFill="1" applyAlignment="1">
      <alignment horizontal="left"/>
    </xf>
    <xf numFmtId="164" fontId="14" fillId="0" borderId="0" xfId="0" applyNumberFormat="1" applyFont="1" applyFill="1"/>
    <xf numFmtId="164" fontId="14" fillId="0" borderId="0" xfId="0" applyNumberFormat="1" applyFont="1" applyFill="1" applyAlignment="1">
      <alignment horizontal="left"/>
    </xf>
    <xf numFmtId="164" fontId="15" fillId="0" borderId="0" xfId="0" applyNumberFormat="1" applyFont="1" applyFill="1"/>
    <xf numFmtId="0" fontId="14" fillId="0" borderId="0" xfId="0" applyFont="1" applyFill="1"/>
    <xf numFmtId="164" fontId="14" fillId="0" borderId="0" xfId="1" applyNumberFormat="1" applyFont="1" applyFill="1" applyAlignment="1">
      <alignment horizontal="left"/>
    </xf>
    <xf numFmtId="164" fontId="14" fillId="0" borderId="0" xfId="2" applyNumberFormat="1" applyFont="1" applyFill="1" applyAlignment="1">
      <alignment horizontal="left"/>
    </xf>
    <xf numFmtId="46" fontId="15" fillId="0" borderId="0" xfId="0" applyNumberFormat="1" applyFont="1" applyFill="1"/>
    <xf numFmtId="164" fontId="14" fillId="5" borderId="0" xfId="0" applyNumberFormat="1" applyFont="1" applyFill="1" applyAlignment="1">
      <alignment horizontal="left"/>
    </xf>
    <xf numFmtId="164" fontId="15" fillId="5" borderId="0" xfId="0" applyNumberFormat="1" applyFont="1" applyFill="1"/>
    <xf numFmtId="164" fontId="13" fillId="0" borderId="0" xfId="0" applyNumberFormat="1" applyFont="1" applyFill="1"/>
    <xf numFmtId="164" fontId="4" fillId="5" borderId="0" xfId="0" applyNumberFormat="1" applyFont="1" applyFill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473869</xdr:colOff>
      <xdr:row>4</xdr:row>
      <xdr:rowOff>181897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72B8A2-BF91-4B36-BEAF-E7D263DD8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62525" cy="943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1057275</xdr:colOff>
      <xdr:row>4</xdr:row>
      <xdr:rowOff>181897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F65E06-CE34-4FF9-AE3B-7E80B8B3D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0619" cy="94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5</xdr:col>
      <xdr:colOff>1057275</xdr:colOff>
      <xdr:row>72</xdr:row>
      <xdr:rowOff>181897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61FC-0252-4E0C-B11B-1867C0CA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4962525" cy="943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D156-A04C-426F-8437-A00F5671DF70}">
  <sheetPr>
    <pageSetUpPr fitToPage="1"/>
  </sheetPr>
  <dimension ref="A7:AC54"/>
  <sheetViews>
    <sheetView topLeftCell="A4" zoomScale="80" zoomScaleNormal="80" workbookViewId="0">
      <selection activeCell="C37" sqref="C37"/>
    </sheetView>
  </sheetViews>
  <sheetFormatPr defaultRowHeight="15" x14ac:dyDescent="0.25"/>
  <cols>
    <col min="1" max="1" width="5.85546875" style="31" bestFit="1" customWidth="1"/>
    <col min="2" max="2" width="3.42578125" style="30" bestFit="1" customWidth="1"/>
    <col min="3" max="3" width="30.140625" style="3" bestFit="1" customWidth="1"/>
    <col min="4" max="4" width="10.28515625" style="2" bestFit="1" customWidth="1"/>
    <col min="5" max="5" width="8.7109375" bestFit="1" customWidth="1"/>
    <col min="6" max="6" width="8.7109375" customWidth="1"/>
    <col min="7" max="7" width="26.42578125" bestFit="1" customWidth="1"/>
    <col min="8" max="8" width="22.85546875" bestFit="1" customWidth="1"/>
    <col min="9" max="9" width="28.5703125" bestFit="1" customWidth="1"/>
    <col min="10" max="10" width="23.5703125" bestFit="1" customWidth="1"/>
    <col min="11" max="12" width="9.140625" style="10"/>
    <col min="16" max="16" width="9.140625" style="23"/>
    <col min="20" max="20" width="9.140625" style="23"/>
    <col min="24" max="24" width="9.140625" style="23"/>
    <col min="27" max="28" width="9.140625" style="28"/>
    <col min="29" max="29" width="9.140625" style="3"/>
  </cols>
  <sheetData>
    <row r="7" spans="1:10" x14ac:dyDescent="0.25">
      <c r="A7" t="s">
        <v>305</v>
      </c>
      <c r="B7"/>
      <c r="C7" t="s">
        <v>307</v>
      </c>
    </row>
    <row r="8" spans="1:10" x14ac:dyDescent="0.25">
      <c r="A8" t="s">
        <v>306</v>
      </c>
      <c r="B8"/>
      <c r="C8" t="s">
        <v>308</v>
      </c>
    </row>
    <row r="10" spans="1:10" x14ac:dyDescent="0.25">
      <c r="A10" s="5" t="str">
        <f>'Senior Team and leg results'!A1</f>
        <v>POS</v>
      </c>
      <c r="B10" s="5" t="str">
        <f>'Senior Team and leg results'!B1</f>
        <v>#</v>
      </c>
      <c r="C10" s="4" t="str">
        <f>'Senior Team and leg results'!C1</f>
        <v>Club</v>
      </c>
      <c r="D10" s="4" t="str">
        <f>'Senior Team and leg results'!D1</f>
        <v>Age</v>
      </c>
      <c r="E10" s="4" t="str">
        <f>'Senior Team and leg results'!E1</f>
        <v>Cat</v>
      </c>
      <c r="F10" s="4" t="s">
        <v>47</v>
      </c>
      <c r="G10" s="4" t="str">
        <f>'Senior Team and leg results'!L1</f>
        <v>Runner A</v>
      </c>
      <c r="H10" s="4" t="str">
        <f>'Senior Team and leg results'!P1</f>
        <v>Runner B</v>
      </c>
      <c r="I10" s="4" t="str">
        <f>'Senior Team and leg results'!T1</f>
        <v>Runner C</v>
      </c>
      <c r="J10" s="4" t="str">
        <f>'Senior Team and leg results'!X1</f>
        <v>Runner D</v>
      </c>
    </row>
    <row r="11" spans="1:10" x14ac:dyDescent="0.25">
      <c r="A11" s="31" t="s">
        <v>0</v>
      </c>
      <c r="B11" s="29">
        <f>'Senior Team and leg results'!B2</f>
        <v>46</v>
      </c>
      <c r="C11" s="3" t="str">
        <f>'Senior Team and leg results'!C2</f>
        <v xml:space="preserve">Orion Harriers </v>
      </c>
      <c r="D11" t="str">
        <f>'Senior Team and leg results'!D2</f>
        <v>Senior</v>
      </c>
      <c r="E11" t="str">
        <f>'Senior Team and leg results'!E2</f>
        <v>Men</v>
      </c>
      <c r="F11" s="6">
        <f>'Senior Team and leg results'!I2</f>
        <v>2.525462962962963E-2</v>
      </c>
      <c r="G11" s="6" t="str">
        <f>_xlfn.CONCAT('Senior Team and leg results'!L2," (",'Senior Team and leg results'!M2,")")</f>
        <v>Henry Giddens (SM)</v>
      </c>
      <c r="H11" s="6" t="str">
        <f>_xlfn.CONCAT('Senior Team and leg results'!P2," (",'Senior Team and leg results'!Q2,")")</f>
        <v>Mick McTernan (V40)</v>
      </c>
      <c r="I11" s="6" t="str">
        <f>_xlfn.CONCAT('Senior Team and leg results'!T2," (",'Senior Team and leg results'!U2,")")</f>
        <v>Rich Smith (SM)</v>
      </c>
      <c r="J11" s="6" t="str">
        <f>_xlfn.CONCAT('Senior Team and leg results'!X2," (",'Senior Team and leg results'!Y2,")")</f>
        <v>Gareth Allen (SM)</v>
      </c>
    </row>
    <row r="12" spans="1:10" x14ac:dyDescent="0.25">
      <c r="A12" s="31" t="s">
        <v>1</v>
      </c>
      <c r="B12" s="29">
        <f>'Senior Team and leg results'!B3</f>
        <v>33</v>
      </c>
      <c r="C12" s="3" t="str">
        <f>'Senior Team and leg results'!C3</f>
        <v xml:space="preserve">Eton Manor AC </v>
      </c>
      <c r="D12" t="str">
        <f>'Senior Team and leg results'!D3</f>
        <v>Senior</v>
      </c>
      <c r="E12" t="str">
        <f>'Senior Team and leg results'!E3</f>
        <v>Men</v>
      </c>
      <c r="F12" s="6">
        <f>'Senior Team and leg results'!I3</f>
        <v>2.6006944444444447E-2</v>
      </c>
      <c r="G12" s="6" t="str">
        <f>_xlfn.CONCAT('Senior Team and leg results'!L3," (",'Senior Team and leg results'!M3,")")</f>
        <v>George Fernandez (SM)</v>
      </c>
      <c r="H12" s="6" t="str">
        <f>_xlfn.CONCAT('Senior Team and leg results'!P3," (",'Senior Team and leg results'!Q3,")")</f>
        <v>Paul Boddy (V40)</v>
      </c>
      <c r="I12" s="6" t="str">
        <f>_xlfn.CONCAT('Senior Team and leg results'!T3," (",'Senior Team and leg results'!U3,")")</f>
        <v>Ed Jenkins (V40)</v>
      </c>
      <c r="J12" s="6" t="str">
        <f>_xlfn.CONCAT('Senior Team and leg results'!X3," (",'Senior Team and leg results'!Y3,")")</f>
        <v>Gary Towers (V40)</v>
      </c>
    </row>
    <row r="13" spans="1:10" x14ac:dyDescent="0.25">
      <c r="A13" s="31" t="s">
        <v>2</v>
      </c>
      <c r="B13" s="29">
        <f>'Senior Team and leg results'!B4</f>
        <v>47</v>
      </c>
      <c r="C13" s="3" t="str">
        <f>'Senior Team and leg results'!C4</f>
        <v xml:space="preserve">Orion Harriers </v>
      </c>
      <c r="D13" t="str">
        <f>'Senior Team and leg results'!D4</f>
        <v>Senior</v>
      </c>
      <c r="E13" t="str">
        <f>'Senior Team and leg results'!E4</f>
        <v>Men</v>
      </c>
      <c r="F13" s="6">
        <f>'Senior Team and leg results'!I4</f>
        <v>2.6261574074074076E-2</v>
      </c>
      <c r="G13" s="6" t="str">
        <f>_xlfn.CONCAT('Senior Team and leg results'!L4," (",'Senior Team and leg results'!M4,")")</f>
        <v>David Wilson (SM)</v>
      </c>
      <c r="H13" s="6" t="str">
        <f>_xlfn.CONCAT('Senior Team and leg results'!P4," (",'Senior Team and leg results'!Q4,")")</f>
        <v>Jason Wray (SM)</v>
      </c>
      <c r="I13" s="6" t="str">
        <f>_xlfn.CONCAT('Senior Team and leg results'!T4," (",'Senior Team and leg results'!U4,")")</f>
        <v>Stephen Thompson (V40)</v>
      </c>
      <c r="J13" s="6" t="str">
        <f>_xlfn.CONCAT('Senior Team and leg results'!X4," (",'Senior Team and leg results'!Y4,")")</f>
        <v>Paul Quinton (V40)</v>
      </c>
    </row>
    <row r="14" spans="1:10" x14ac:dyDescent="0.25">
      <c r="A14" s="31" t="s">
        <v>3</v>
      </c>
      <c r="B14" s="29">
        <f>'Senior Team and leg results'!B5</f>
        <v>34</v>
      </c>
      <c r="C14" s="3" t="str">
        <f>'Senior Team and leg results'!C5</f>
        <v xml:space="preserve">Eton Manor AC </v>
      </c>
      <c r="D14" t="str">
        <f>'Senior Team and leg results'!D5</f>
        <v>Senior</v>
      </c>
      <c r="E14" t="str">
        <f>'Senior Team and leg results'!E5</f>
        <v>Men</v>
      </c>
      <c r="F14" s="6">
        <f>'Senior Team and leg results'!I5</f>
        <v>2.6678240740740738E-2</v>
      </c>
      <c r="G14" s="6" t="str">
        <f>_xlfn.CONCAT('Senior Team and leg results'!L5," (",'Senior Team and leg results'!M5,")")</f>
        <v>Dylan Williams (SM)</v>
      </c>
      <c r="H14" s="6" t="str">
        <f>_xlfn.CONCAT('Senior Team and leg results'!P5," (",'Senior Team and leg results'!Q5,")")</f>
        <v>Jonathan Leith (SM)</v>
      </c>
      <c r="I14" s="6" t="str">
        <f>_xlfn.CONCAT('Senior Team and leg results'!T5," (",'Senior Team and leg results'!U5,")")</f>
        <v>Toni Pang (V50)</v>
      </c>
      <c r="J14" s="6" t="str">
        <f>_xlfn.CONCAT('Senior Team and leg results'!X5," (",'Senior Team and leg results'!Y5,")")</f>
        <v>James Pilch (SM)</v>
      </c>
    </row>
    <row r="15" spans="1:10" x14ac:dyDescent="0.25">
      <c r="A15" s="31" t="s">
        <v>4</v>
      </c>
      <c r="B15" s="29">
        <f>'Senior Team and leg results'!B6</f>
        <v>61</v>
      </c>
      <c r="C15" s="3" t="str">
        <f>'Senior Team and leg results'!C6</f>
        <v xml:space="preserve">Loughton AC </v>
      </c>
      <c r="D15" t="str">
        <f>'Senior Team and leg results'!D6</f>
        <v>Senior</v>
      </c>
      <c r="E15" t="str">
        <f>'Senior Team and leg results'!E6</f>
        <v>Men</v>
      </c>
      <c r="F15" s="6">
        <f>'Senior Team and leg results'!I6</f>
        <v>2.6956018518518522E-2</v>
      </c>
      <c r="G15" s="6" t="str">
        <f>_xlfn.CONCAT('Senior Team and leg results'!L6," (",'Senior Team and leg results'!M6,")")</f>
        <v>Olly Mountstephens (SM)</v>
      </c>
      <c r="H15" s="6" t="str">
        <f>_xlfn.CONCAT('Senior Team and leg results'!P6," (",'Senior Team and leg results'!Q6,")")</f>
        <v>Tom Abbott (SM)</v>
      </c>
      <c r="I15" s="6" t="str">
        <f>_xlfn.CONCAT('Senior Team and leg results'!T6," (",'Senior Team and leg results'!U6,")")</f>
        <v>Jon Whitehouse (V40)</v>
      </c>
      <c r="J15" s="6" t="str">
        <f>_xlfn.CONCAT('Senior Team and leg results'!X6," (",'Senior Team and leg results'!Y6,")")</f>
        <v>Chris Thomas (V40)</v>
      </c>
    </row>
    <row r="16" spans="1:10" x14ac:dyDescent="0.25">
      <c r="A16" s="31" t="s">
        <v>5</v>
      </c>
      <c r="B16" s="29">
        <f>'Senior Team and leg results'!B7</f>
        <v>52</v>
      </c>
      <c r="C16" s="3" t="str">
        <f>'Senior Team and leg results'!C7</f>
        <v xml:space="preserve">Orion Harriers </v>
      </c>
      <c r="D16" t="str">
        <f>'Senior Team and leg results'!D7</f>
        <v>Vet</v>
      </c>
      <c r="E16" t="str">
        <f>'Senior Team and leg results'!E7</f>
        <v>Men</v>
      </c>
      <c r="F16" s="6">
        <f>'Senior Team and leg results'!I7</f>
        <v>2.7719907407407405E-2</v>
      </c>
      <c r="G16" s="6" t="str">
        <f>_xlfn.CONCAT('Senior Team and leg results'!L7," (",'Senior Team and leg results'!M7,")")</f>
        <v>Dan Gritton (V40)</v>
      </c>
      <c r="H16" s="6" t="str">
        <f>_xlfn.CONCAT('Senior Team and leg results'!P7," (",'Senior Team and leg results'!Q7,")")</f>
        <v>Geoff Whitman (V50)</v>
      </c>
      <c r="I16" s="6" t="str">
        <f>_xlfn.CONCAT('Senior Team and leg results'!T7," (",'Senior Team and leg results'!U7,")")</f>
        <v>Neil Swift (V50)</v>
      </c>
      <c r="J16" s="6" t="str">
        <f>_xlfn.CONCAT('Senior Team and leg results'!X7," (",'Senior Team and leg results'!Y7,")")</f>
        <v>Scott Reid (V50)</v>
      </c>
    </row>
    <row r="17" spans="1:10" x14ac:dyDescent="0.25">
      <c r="A17" s="31" t="s">
        <v>6</v>
      </c>
      <c r="B17" s="29">
        <f>'Senior Team and leg results'!B8</f>
        <v>53</v>
      </c>
      <c r="C17" s="3" t="str">
        <f>'Senior Team and leg results'!C8</f>
        <v xml:space="preserve">Orion Harriers </v>
      </c>
      <c r="D17" t="str">
        <f>'Senior Team and leg results'!D8</f>
        <v>Vet</v>
      </c>
      <c r="E17" t="str">
        <f>'Senior Team and leg results'!E8</f>
        <v>Men</v>
      </c>
      <c r="F17" s="6">
        <f>'Senior Team and leg results'!I8</f>
        <v>2.8912037037037038E-2</v>
      </c>
      <c r="G17" s="6" t="str">
        <f>_xlfn.CONCAT('Senior Team and leg results'!L8," (",'Senior Team and leg results'!M8,")")</f>
        <v>James Collett (V40)</v>
      </c>
      <c r="H17" s="6" t="str">
        <f>_xlfn.CONCAT('Senior Team and leg results'!P8," (",'Senior Team and leg results'!Q8,")")</f>
        <v>Colin Smith (V40)</v>
      </c>
      <c r="I17" s="6" t="str">
        <f>_xlfn.CONCAT('Senior Team and leg results'!T8," (",'Senior Team and leg results'!U8,")")</f>
        <v>Bob Glasgow (V40)</v>
      </c>
      <c r="J17" s="6" t="str">
        <f>_xlfn.CONCAT('Senior Team and leg results'!X8," (",'Senior Team and leg results'!Y8,")")</f>
        <v>Dan Gritton (V40)</v>
      </c>
    </row>
    <row r="18" spans="1:10" x14ac:dyDescent="0.25">
      <c r="A18" s="31" t="s">
        <v>7</v>
      </c>
      <c r="B18" s="29">
        <f>'Senior Team and leg results'!B9</f>
        <v>62</v>
      </c>
      <c r="C18" s="3" t="str">
        <f>'Senior Team and leg results'!C9</f>
        <v xml:space="preserve">Loughton AC </v>
      </c>
      <c r="D18" t="str">
        <f>'Senior Team and leg results'!D9</f>
        <v>Senior</v>
      </c>
      <c r="E18" t="str">
        <f>'Senior Team and leg results'!E9</f>
        <v>Men</v>
      </c>
      <c r="F18" s="6">
        <f>'Senior Team and leg results'!I9</f>
        <v>2.9652777777777778E-2</v>
      </c>
      <c r="G18" s="6" t="str">
        <f>_xlfn.CONCAT('Senior Team and leg results'!L9," (",'Senior Team and leg results'!M9,")")</f>
        <v>Nick Barker (SM)</v>
      </c>
      <c r="H18" s="6" t="str">
        <f>_xlfn.CONCAT('Senior Team and leg results'!P9," (",'Senior Team and leg results'!Q9,")")</f>
        <v>George Abbott (U17)</v>
      </c>
      <c r="I18" s="6" t="str">
        <f>_xlfn.CONCAT('Senior Team and leg results'!T9," (",'Senior Team and leg results'!U9,")")</f>
        <v>Alan Fricker (V40)</v>
      </c>
      <c r="J18" s="6" t="str">
        <f>_xlfn.CONCAT('Senior Team and leg results'!X9," (",'Senior Team and leg results'!Y9,")")</f>
        <v>Tom Meredith (SM)</v>
      </c>
    </row>
    <row r="19" spans="1:10" x14ac:dyDescent="0.25">
      <c r="A19" s="31" t="s">
        <v>8</v>
      </c>
      <c r="B19" s="29">
        <f>'Senior Team and leg results'!B10</f>
        <v>35</v>
      </c>
      <c r="C19" s="3" t="str">
        <f>'Senior Team and leg results'!C10</f>
        <v>Eton Manor AC</v>
      </c>
      <c r="D19" t="str">
        <f>'Senior Team and leg results'!D10</f>
        <v>Senior</v>
      </c>
      <c r="E19" t="str">
        <f>'Senior Team and leg results'!E10</f>
        <v>Men</v>
      </c>
      <c r="F19" s="6">
        <f>'Senior Team and leg results'!I10</f>
        <v>2.9664351851851855E-2</v>
      </c>
      <c r="G19" s="6" t="str">
        <f>_xlfn.CONCAT('Senior Team and leg results'!L10," (",'Senior Team and leg results'!M10,")")</f>
        <v>Russ Jones (SM)</v>
      </c>
      <c r="H19" s="6" t="str">
        <f>_xlfn.CONCAT('Senior Team and leg results'!P10," (",'Senior Team and leg results'!Q10,")")</f>
        <v>Paul Cates (V50)</v>
      </c>
      <c r="I19" s="6" t="str">
        <f>_xlfn.CONCAT('Senior Team and leg results'!T10," (",'Senior Team and leg results'!U10,")")</f>
        <v>Josh Dent (V50)</v>
      </c>
      <c r="J19" s="6" t="str">
        <f>_xlfn.CONCAT('Senior Team and leg results'!X10," (",'Senior Team and leg results'!Y10,")")</f>
        <v>Dave Daugirda (V60)</v>
      </c>
    </row>
    <row r="20" spans="1:10" x14ac:dyDescent="0.25">
      <c r="A20" s="31" t="s">
        <v>9</v>
      </c>
      <c r="B20" s="29">
        <f>'Senior Team and leg results'!B11</f>
        <v>29</v>
      </c>
      <c r="C20" s="3" t="str">
        <f>'Senior Team and leg results'!C11</f>
        <v>Woodford Green &amp; Essex Ladies</v>
      </c>
      <c r="D20" t="str">
        <f>'Senior Team and leg results'!D11</f>
        <v>U15</v>
      </c>
      <c r="E20" t="str">
        <f>'Senior Team and leg results'!E11</f>
        <v>Mixed</v>
      </c>
      <c r="F20" s="6">
        <f>'Senior Team and leg results'!I11</f>
        <v>3.0219907407407407E-2</v>
      </c>
      <c r="G20" s="6" t="str">
        <f>_xlfn.CONCAT('Senior Team and leg results'!L11," (",'Senior Team and leg results'!M11,")")</f>
        <v>Matilda Frith (U15)</v>
      </c>
      <c r="H20" s="6" t="str">
        <f>_xlfn.CONCAT('Senior Team and leg results'!P11," (",'Senior Team and leg results'!Q11,")")</f>
        <v>Oliver Brown (U15)</v>
      </c>
      <c r="I20" s="6" t="str">
        <f>_xlfn.CONCAT('Senior Team and leg results'!T11," (",'Senior Team and leg results'!U11,")")</f>
        <v>Aiden O'Driscoll (U15)</v>
      </c>
      <c r="J20" s="6" t="str">
        <f>_xlfn.CONCAT('Senior Team and leg results'!X11," (",'Senior Team and leg results'!Y11,")")</f>
        <v>Patrick Hayden (U15)</v>
      </c>
    </row>
    <row r="21" spans="1:10" x14ac:dyDescent="0.25">
      <c r="A21" s="31" t="s">
        <v>10</v>
      </c>
      <c r="B21" s="29">
        <f>'Senior Team and leg results'!B12</f>
        <v>38</v>
      </c>
      <c r="C21" s="3" t="str">
        <f>'Senior Team and leg results'!C12</f>
        <v>Victoria Park &amp; Tower Hamlets</v>
      </c>
      <c r="D21" t="str">
        <f>'Senior Team and leg results'!D12</f>
        <v>Senior</v>
      </c>
      <c r="E21" t="str">
        <f>'Senior Team and leg results'!E12</f>
        <v>Men</v>
      </c>
      <c r="F21" s="6">
        <f>'Senior Team and leg results'!I12</f>
        <v>3.0277777777777778E-2</v>
      </c>
      <c r="G21" s="6" t="str">
        <f>_xlfn.CONCAT('Senior Team and leg results'!L12," (",'Senior Team and leg results'!M12,")")</f>
        <v>Chris Brammer (V40)</v>
      </c>
      <c r="H21" s="6" t="str">
        <f>_xlfn.CONCAT('Senior Team and leg results'!P12," (",'Senior Team and leg results'!Q12,")")</f>
        <v>Simeon Bennett (V40)</v>
      </c>
      <c r="I21" s="6" t="str">
        <f>_xlfn.CONCAT('Senior Team and leg results'!T12," (",'Senior Team and leg results'!U12,")")</f>
        <v>Matthew Dawson (SM)</v>
      </c>
      <c r="J21" s="6" t="str">
        <f>_xlfn.CONCAT('Senior Team and leg results'!X12," (",'Senior Team and leg results'!Y12,")")</f>
        <v>Alex Douglas (V40)</v>
      </c>
    </row>
    <row r="22" spans="1:10" x14ac:dyDescent="0.25">
      <c r="A22" s="31" t="s">
        <v>11</v>
      </c>
      <c r="B22" s="29">
        <f>'Senior Team and leg results'!B13</f>
        <v>54</v>
      </c>
      <c r="C22" s="3" t="str">
        <f>'Senior Team and leg results'!C13</f>
        <v>Orion Harriers</v>
      </c>
      <c r="D22" t="str">
        <f>'Senior Team and leg results'!D13</f>
        <v>Vet</v>
      </c>
      <c r="E22" t="str">
        <f>'Senior Team and leg results'!E13</f>
        <v>Men</v>
      </c>
      <c r="F22" s="6">
        <f>'Senior Team and leg results'!I13</f>
        <v>3.0312499999999996E-2</v>
      </c>
      <c r="G22" s="6" t="str">
        <f>_xlfn.CONCAT('Senior Team and leg results'!L13," (",'Senior Team and leg results'!M13,")")</f>
        <v>Dan Carroll (V40)</v>
      </c>
      <c r="H22" s="6" t="str">
        <f>_xlfn.CONCAT('Senior Team and leg results'!P13," (",'Senior Team and leg results'!Q13,")")</f>
        <v>Paul Goodhew (V50)</v>
      </c>
      <c r="I22" s="6" t="str">
        <f>_xlfn.CONCAT('Senior Team and leg results'!T13," (",'Senior Team and leg results'!U13,")")</f>
        <v>Brendan Clooney (V50)</v>
      </c>
      <c r="J22" s="6" t="str">
        <f>_xlfn.CONCAT('Senior Team and leg results'!X13," (",'Senior Team and leg results'!Y13,")")</f>
        <v>Gwilym Johnston (V40)</v>
      </c>
    </row>
    <row r="23" spans="1:10" x14ac:dyDescent="0.25">
      <c r="A23" s="31" t="s">
        <v>12</v>
      </c>
      <c r="B23" s="29">
        <f>'Senior Team and leg results'!B14</f>
        <v>41</v>
      </c>
      <c r="C23" s="3" t="str">
        <f>'Senior Team and leg results'!C14</f>
        <v xml:space="preserve">Orion Harriers </v>
      </c>
      <c r="D23" t="str">
        <f>'Senior Team and leg results'!D14</f>
        <v>Senior</v>
      </c>
      <c r="E23" t="str">
        <f>'Senior Team and leg results'!E14</f>
        <v>Women</v>
      </c>
      <c r="F23" s="6">
        <f>'Senior Team and leg results'!I14</f>
        <v>3.0312500000000003E-2</v>
      </c>
      <c r="G23" s="6" t="str">
        <f>_xlfn.CONCAT('Senior Team and leg results'!L14," (",'Senior Team and leg results'!M14,")")</f>
        <v>Ella Wilson (SW)</v>
      </c>
      <c r="H23" s="6" t="str">
        <f>_xlfn.CONCAT('Senior Team and leg results'!P14," (",'Senior Team and leg results'!Q14,")")</f>
        <v>Hannah White (SW)</v>
      </c>
      <c r="I23" s="6" t="str">
        <f>_xlfn.CONCAT('Senior Team and leg results'!T14," (",'Senior Team and leg results'!U14,")")</f>
        <v>Claire Huggins (SW)</v>
      </c>
      <c r="J23" s="6" t="str">
        <f>_xlfn.CONCAT('Senior Team and leg results'!X14," (",'Senior Team and leg results'!Y14,")")</f>
        <v>Fran Gamble (SW)</v>
      </c>
    </row>
    <row r="24" spans="1:10" x14ac:dyDescent="0.25">
      <c r="A24" s="31" t="s">
        <v>13</v>
      </c>
      <c r="B24" s="29">
        <f>'Senior Team and leg results'!B15</f>
        <v>37</v>
      </c>
      <c r="C24" s="3" t="str">
        <f>'Senior Team and leg results'!C15</f>
        <v>Victoria Park &amp; Tower Hamlets</v>
      </c>
      <c r="D24" t="str">
        <f>'Senior Team and leg results'!D15</f>
        <v>Senior</v>
      </c>
      <c r="E24" t="str">
        <f>'Senior Team and leg results'!E15</f>
        <v>Women</v>
      </c>
      <c r="F24" s="6">
        <f>'Senior Team and leg results'!I15</f>
        <v>3.0393518518518518E-2</v>
      </c>
      <c r="G24" s="6" t="str">
        <f>_xlfn.CONCAT('Senior Team and leg results'!L15," (",'Senior Team and leg results'!M15,")")</f>
        <v>Lily Zechmann (SW)</v>
      </c>
      <c r="H24" s="6" t="str">
        <f>_xlfn.CONCAT('Senior Team and leg results'!P15," (",'Senior Team and leg results'!Q15,")")</f>
        <v>Valerie Wong (SW)</v>
      </c>
      <c r="I24" s="6" t="str">
        <f>_xlfn.CONCAT('Senior Team and leg results'!T15," (",'Senior Team and leg results'!U15,")")</f>
        <v>Katherine Vinnicombe (SW)</v>
      </c>
      <c r="J24" s="6" t="str">
        <f>_xlfn.CONCAT('Senior Team and leg results'!X15," (",'Senior Team and leg results'!Y15,")")</f>
        <v>Lydia Briggs (SW)</v>
      </c>
    </row>
    <row r="25" spans="1:10" x14ac:dyDescent="0.25">
      <c r="A25" s="31" t="s">
        <v>14</v>
      </c>
      <c r="B25" s="29">
        <f>'Senior Team and leg results'!B16</f>
        <v>56</v>
      </c>
      <c r="C25" s="3" t="str">
        <f>'Senior Team and leg results'!C16</f>
        <v xml:space="preserve">Loughton AC </v>
      </c>
      <c r="D25" t="str">
        <f>'Senior Team and leg results'!D16</f>
        <v>Senior</v>
      </c>
      <c r="E25" t="str">
        <f>'Senior Team and leg results'!E16</f>
        <v>Women</v>
      </c>
      <c r="F25" s="6">
        <f>'Senior Team and leg results'!I16</f>
        <v>3.1365740740740743E-2</v>
      </c>
      <c r="G25" s="6" t="str">
        <f>_xlfn.CONCAT('Senior Team and leg results'!L16," (",'Senior Team and leg results'!M16,")")</f>
        <v>Ali Trautsmansdorff (V50)</v>
      </c>
      <c r="H25" s="6" t="str">
        <f>_xlfn.CONCAT('Senior Team and leg results'!P16," (",'Senior Team and leg results'!Q16,")")</f>
        <v>Georgina Taylor (V40)</v>
      </c>
      <c r="I25" s="6" t="str">
        <f>_xlfn.CONCAT('Senior Team and leg results'!T16," (",'Senior Team and leg results'!U16,")")</f>
        <v>Lizzie Knapman (U15)</v>
      </c>
      <c r="J25" s="6" t="str">
        <f>_xlfn.CONCAT('Senior Team and leg results'!X16," (",'Senior Team and leg results'!Y16,")")</f>
        <v>Zoe Oldfield (V40)</v>
      </c>
    </row>
    <row r="26" spans="1:10" x14ac:dyDescent="0.25">
      <c r="A26" s="31" t="s">
        <v>15</v>
      </c>
      <c r="B26" s="29">
        <f>'Senior Team and leg results'!B17</f>
        <v>63</v>
      </c>
      <c r="C26" s="3" t="str">
        <f>'Senior Team and leg results'!C17</f>
        <v xml:space="preserve">Loughton AC </v>
      </c>
      <c r="D26" t="str">
        <f>'Senior Team and leg results'!D17</f>
        <v>Vet</v>
      </c>
      <c r="E26" t="str">
        <f>'Senior Team and leg results'!E17</f>
        <v>Men</v>
      </c>
      <c r="F26" s="6">
        <f>'Senior Team and leg results'!I17</f>
        <v>3.1736111111111111E-2</v>
      </c>
      <c r="G26" s="6" t="str">
        <f>_xlfn.CONCAT('Senior Team and leg results'!L17," (",'Senior Team and leg results'!M17,")")</f>
        <v>Richard Berry (V50)</v>
      </c>
      <c r="H26" s="6" t="str">
        <f>_xlfn.CONCAT('Senior Team and leg results'!P17," (",'Senior Team and leg results'!Q17,")")</f>
        <v>Cliff Warren (V60)</v>
      </c>
      <c r="I26" s="6" t="str">
        <f>_xlfn.CONCAT('Senior Team and leg results'!T17," (",'Senior Team and leg results'!U17,")")</f>
        <v>John Stubbs (V40)</v>
      </c>
      <c r="J26" s="6" t="str">
        <f>_xlfn.CONCAT('Senior Team and leg results'!X17," (",'Senior Team and leg results'!Y17,")")</f>
        <v>Nico Strydom (V40)</v>
      </c>
    </row>
    <row r="27" spans="1:10" x14ac:dyDescent="0.25">
      <c r="A27" s="31" t="s">
        <v>16</v>
      </c>
      <c r="B27" s="29">
        <f>'Senior Team and leg results'!B18</f>
        <v>48</v>
      </c>
      <c r="C27" s="3" t="str">
        <f>'Senior Team and leg results'!C18</f>
        <v>Orion Harriers</v>
      </c>
      <c r="D27" t="str">
        <f>'Senior Team and leg results'!D18</f>
        <v>Vet</v>
      </c>
      <c r="E27" t="str">
        <f>'Senior Team and leg results'!E18</f>
        <v>Men</v>
      </c>
      <c r="F27" s="6">
        <f>'Senior Team and leg results'!I18</f>
        <v>3.1956018518518516E-2</v>
      </c>
      <c r="G27" s="6" t="str">
        <f>_xlfn.CONCAT('Senior Team and leg results'!L18," (",'Senior Team and leg results'!M18,")")</f>
        <v>Steve Taylor (V50)</v>
      </c>
      <c r="H27" s="6" t="str">
        <f>_xlfn.CONCAT('Senior Team and leg results'!P18," (",'Senior Team and leg results'!Q18,")")</f>
        <v>Joey Ashman (V50)</v>
      </c>
      <c r="I27" s="6" t="str">
        <f>_xlfn.CONCAT('Senior Team and leg results'!T18," (",'Senior Team and leg results'!U18,")")</f>
        <v>Danny Fitzsimmon (V50)</v>
      </c>
      <c r="J27" s="6" t="str">
        <f>_xlfn.CONCAT('Senior Team and leg results'!X18," (",'Senior Team and leg results'!Y18,")")</f>
        <v>Matt Gallagher (V50)</v>
      </c>
    </row>
    <row r="28" spans="1:10" x14ac:dyDescent="0.25">
      <c r="A28" s="31" t="s">
        <v>17</v>
      </c>
      <c r="B28" s="29">
        <f>'Senior Team and leg results'!B19</f>
        <v>51</v>
      </c>
      <c r="C28" s="3" t="str">
        <f>'Senior Team and leg results'!C19</f>
        <v>Orion Harriers</v>
      </c>
      <c r="D28" t="str">
        <f>'Senior Team and leg results'!D19</f>
        <v>Senior</v>
      </c>
      <c r="E28" t="str">
        <f>'Senior Team and leg results'!E19</f>
        <v>Mixed</v>
      </c>
      <c r="F28" s="6">
        <f>'Senior Team and leg results'!I19</f>
        <v>3.2314814814814817E-2</v>
      </c>
      <c r="G28" s="6" t="str">
        <f>_xlfn.CONCAT('Senior Team and leg results'!L19," (",'Senior Team and leg results'!M19,")")</f>
        <v>Max Bell (U17)</v>
      </c>
      <c r="H28" s="6" t="str">
        <f>_xlfn.CONCAT('Senior Team and leg results'!P19," (",'Senior Team and leg results'!Q19,")")</f>
        <v>Abbie Hoult (U17)</v>
      </c>
      <c r="I28" s="6" t="str">
        <f>_xlfn.CONCAT('Senior Team and leg results'!T19," (",'Senior Team and leg results'!U19,")")</f>
        <v>Steve Bennett (V50)</v>
      </c>
      <c r="J28" s="6" t="str">
        <f>_xlfn.CONCAT('Senior Team and leg results'!X19," (",'Senior Team and leg results'!Y19,")")</f>
        <v>Gary Bartlett (V60)</v>
      </c>
    </row>
    <row r="29" spans="1:10" x14ac:dyDescent="0.25">
      <c r="A29" s="31" t="s">
        <v>18</v>
      </c>
      <c r="B29" s="29">
        <f>'Senior Team and leg results'!B20</f>
        <v>39</v>
      </c>
      <c r="C29" s="3" t="str">
        <f>'Senior Team and leg results'!C20</f>
        <v>Loughton AC</v>
      </c>
      <c r="D29" t="str">
        <f>'Senior Team and leg results'!D20</f>
        <v>U17 / U15</v>
      </c>
      <c r="E29" t="str">
        <f>'Senior Team and leg results'!E20</f>
        <v>Boys</v>
      </c>
      <c r="F29" s="6">
        <f>'Senior Team and leg results'!I20</f>
        <v>3.2569444444444443E-2</v>
      </c>
      <c r="G29" s="6" t="str">
        <f>_xlfn.CONCAT('Senior Team and leg results'!L20," (",'Senior Team and leg results'!M20,")")</f>
        <v>George Smith (U17)</v>
      </c>
      <c r="H29" s="6" t="str">
        <f>_xlfn.CONCAT('Senior Team and leg results'!P20," (",'Senior Team and leg results'!Q20,")")</f>
        <v>Bruno Stubbs (U15)</v>
      </c>
      <c r="I29" s="6" t="str">
        <f>_xlfn.CONCAT('Senior Team and leg results'!T20," (",'Senior Team and leg results'!U20,")")</f>
        <v>Calum Buckley (U15)</v>
      </c>
      <c r="J29" s="6" t="str">
        <f>_xlfn.CONCAT('Senior Team and leg results'!X20," (",'Senior Team and leg results'!Y20,")")</f>
        <v>Joseph James (U15)</v>
      </c>
    </row>
    <row r="30" spans="1:10" x14ac:dyDescent="0.25">
      <c r="A30" s="31" t="s">
        <v>19</v>
      </c>
      <c r="B30" s="29">
        <f>'Senior Team and leg results'!B21</f>
        <v>30</v>
      </c>
      <c r="C30" s="3" t="str">
        <f>'Senior Team and leg results'!C21</f>
        <v xml:space="preserve">Eton Manor AC </v>
      </c>
      <c r="D30" t="str">
        <f>'Senior Team and leg results'!D21</f>
        <v>Vet</v>
      </c>
      <c r="E30" t="str">
        <f>'Senior Team and leg results'!E21</f>
        <v>Women</v>
      </c>
      <c r="F30" s="6">
        <f>'Senior Team and leg results'!I21</f>
        <v>3.260416666666667E-2</v>
      </c>
      <c r="G30" s="6" t="str">
        <f>_xlfn.CONCAT('Senior Team and leg results'!L21," (",'Senior Team and leg results'!M21,")")</f>
        <v>Jenny Heymann (V40)</v>
      </c>
      <c r="H30" s="6" t="str">
        <f>_xlfn.CONCAT('Senior Team and leg results'!P21," (",'Senior Team and leg results'!Q21,")")</f>
        <v>Lee Milne (V40)</v>
      </c>
      <c r="I30" s="6" t="str">
        <f>_xlfn.CONCAT('Senior Team and leg results'!T21," (",'Senior Team and leg results'!U21,")")</f>
        <v>Louise Vacher (V50)</v>
      </c>
      <c r="J30" s="6" t="str">
        <f>_xlfn.CONCAT('Senior Team and leg results'!X21," (",'Senior Team and leg results'!Y21,")")</f>
        <v>Zoe Woodward (V50)</v>
      </c>
    </row>
    <row r="31" spans="1:10" x14ac:dyDescent="0.25">
      <c r="A31" s="31" t="s">
        <v>20</v>
      </c>
      <c r="B31" s="29">
        <f>'Senior Team and leg results'!B22</f>
        <v>50</v>
      </c>
      <c r="C31" s="3" t="str">
        <f>'Senior Team and leg results'!C22</f>
        <v>Orion Harriers</v>
      </c>
      <c r="D31" t="str">
        <f>'Senior Team and leg results'!D22</f>
        <v>Vet</v>
      </c>
      <c r="E31" t="str">
        <f>'Senior Team and leg results'!E22</f>
        <v>Men</v>
      </c>
      <c r="F31" s="6"/>
      <c r="G31" s="6" t="str">
        <f>_xlfn.CONCAT('Senior Team and leg results'!L22," (",'Senior Team and leg results'!M22,")")</f>
        <v>Ben Fisher (V40)</v>
      </c>
      <c r="H31" s="6" t="str">
        <f>_xlfn.CONCAT('Senior Team and leg results'!P22," (",'Senior Team and leg results'!Q22,")")</f>
        <v>Paul Thornton (V40)</v>
      </c>
      <c r="I31" s="6" t="str">
        <f>_xlfn.CONCAT('Senior Team and leg results'!T22," (",'Senior Team and leg results'!U22,")")</f>
        <v>Paul Stockings (V60)</v>
      </c>
      <c r="J31" s="6" t="str">
        <f>_xlfn.CONCAT('Senior Team and leg results'!X22," (",'Senior Team and leg results'!Y22,")")</f>
        <v>Simon Haigh (V50)</v>
      </c>
    </row>
    <row r="32" spans="1:10" x14ac:dyDescent="0.25">
      <c r="A32" s="31" t="s">
        <v>21</v>
      </c>
      <c r="B32" s="29">
        <f>'Senior Team and leg results'!B23</f>
        <v>36</v>
      </c>
      <c r="C32" s="3" t="str">
        <f>'Senior Team and leg results'!C23</f>
        <v>Eton Manor AC</v>
      </c>
      <c r="D32" t="str">
        <f>'Senior Team and leg results'!D23</f>
        <v>Senior</v>
      </c>
      <c r="E32" t="str">
        <f>'Senior Team and leg results'!E23</f>
        <v>Men</v>
      </c>
      <c r="F32" s="6"/>
      <c r="G32" s="6" t="str">
        <f>_xlfn.CONCAT('Senior Team and leg results'!L23," (",'Senior Team and leg results'!M23,")")</f>
        <v>Richard Seddon (SM)</v>
      </c>
      <c r="H32" s="6" t="str">
        <f>_xlfn.CONCAT('Senior Team and leg results'!P23," (",'Senior Team and leg results'!Q23,")")</f>
        <v>Lance Tabraham (V55)</v>
      </c>
      <c r="I32" s="6" t="str">
        <f>_xlfn.CONCAT('Senior Team and leg results'!T23," (",'Senior Team and leg results'!U23,")")</f>
        <v>Adrian Frost (V60)</v>
      </c>
      <c r="J32" s="6" t="str">
        <f>_xlfn.CONCAT('Senior Team and leg results'!X23," (",'Senior Team and leg results'!Y23,")")</f>
        <v>Rob Sommerville (V50)</v>
      </c>
    </row>
    <row r="33" spans="1:10" x14ac:dyDescent="0.25">
      <c r="A33" s="31" t="s">
        <v>22</v>
      </c>
      <c r="B33" s="29">
        <f>'Senior Team and leg results'!B24</f>
        <v>40</v>
      </c>
      <c r="C33" s="3" t="str">
        <f>'Senior Team and leg results'!C24</f>
        <v>Loughton AC</v>
      </c>
      <c r="D33" t="str">
        <f>'Senior Team and leg results'!D24</f>
        <v>U17 / U15</v>
      </c>
      <c r="E33" t="str">
        <f>'Senior Team and leg results'!E24</f>
        <v>Boys</v>
      </c>
      <c r="F33" s="6"/>
      <c r="G33" s="6" t="str">
        <f>_xlfn.CONCAT('Senior Team and leg results'!L24," (",'Senior Team and leg results'!M24,")")</f>
        <v>Nathan Wakinshaw (U17)</v>
      </c>
      <c r="H33" s="6" t="str">
        <f>_xlfn.CONCAT('Senior Team and leg results'!P24," (",'Senior Team and leg results'!Q24,")")</f>
        <v>Gabriel Buckley (U15)</v>
      </c>
      <c r="I33" s="6" t="str">
        <f>_xlfn.CONCAT('Senior Team and leg results'!T24," (",'Senior Team and leg results'!U24,")")</f>
        <v>Finn Madigan (U15)</v>
      </c>
      <c r="J33" s="6" t="str">
        <f>_xlfn.CONCAT('Senior Team and leg results'!X24," (",'Senior Team and leg results'!Y24,")")</f>
        <v>Bruno Stubbs (U17)</v>
      </c>
    </row>
    <row r="34" spans="1:10" x14ac:dyDescent="0.25">
      <c r="A34" s="31" t="s">
        <v>23</v>
      </c>
      <c r="B34" s="29">
        <f>'Senior Team and leg results'!B25</f>
        <v>32</v>
      </c>
      <c r="C34" s="3" t="str">
        <f>'Senior Team and leg results'!C25</f>
        <v xml:space="preserve">Eton Manor AC </v>
      </c>
      <c r="D34" t="str">
        <f>'Senior Team and leg results'!D25</f>
        <v>Vet</v>
      </c>
      <c r="E34" t="str">
        <f>'Senior Team and leg results'!E25</f>
        <v>Women</v>
      </c>
      <c r="F34" s="6"/>
      <c r="G34" s="6" t="str">
        <f>_xlfn.CONCAT('Senior Team and leg results'!L25," (",'Senior Team and leg results'!M25,")")</f>
        <v>Rachel Brittle (V50)</v>
      </c>
      <c r="H34" s="6" t="str">
        <f>_xlfn.CONCAT('Senior Team and leg results'!P25," (",'Senior Team and leg results'!Q25,")")</f>
        <v>Hayley Dalton (V50)</v>
      </c>
      <c r="I34" s="6" t="str">
        <f>_xlfn.CONCAT('Senior Team and leg results'!T25," (",'Senior Team and leg results'!U25,")")</f>
        <v>Jenny Heymann (V40)</v>
      </c>
      <c r="J34" s="6" t="str">
        <f>_xlfn.CONCAT('Senior Team and leg results'!X25," (",'Senior Team and leg results'!Y25,")")</f>
        <v>Lee Milne (V40)</v>
      </c>
    </row>
    <row r="35" spans="1:10" x14ac:dyDescent="0.25">
      <c r="A35" s="31" t="s">
        <v>24</v>
      </c>
      <c r="B35" s="29">
        <f>'Senior Team and leg results'!B26</f>
        <v>44</v>
      </c>
      <c r="C35" s="3" t="str">
        <f>'Senior Team and leg results'!C26</f>
        <v xml:space="preserve">Orion Harriers </v>
      </c>
      <c r="D35" t="str">
        <f>'Senior Team and leg results'!D26</f>
        <v>Vet</v>
      </c>
      <c r="E35" t="str">
        <f>'Senior Team and leg results'!E26</f>
        <v>Women</v>
      </c>
      <c r="F35" s="6"/>
      <c r="G35" s="6" t="str">
        <f>_xlfn.CONCAT('Senior Team and leg results'!L26," (",'Senior Team and leg results'!M26,")")</f>
        <v>Katherine Taylor (V50)</v>
      </c>
      <c r="H35" s="6" t="str">
        <f>_xlfn.CONCAT('Senior Team and leg results'!P26," (",'Senior Team and leg results'!Q26,")")</f>
        <v>Lucilla Ashton (V40)</v>
      </c>
      <c r="I35" s="6" t="str">
        <f>_xlfn.CONCAT('Senior Team and leg results'!T26," (",'Senior Team and leg results'!U26,")")</f>
        <v>Mary Armitage (V50)</v>
      </c>
      <c r="J35" s="6" t="str">
        <f>_xlfn.CONCAT('Senior Team and leg results'!X26," (",'Senior Team and leg results'!Y26,")")</f>
        <v>Kerry Parker (V40)</v>
      </c>
    </row>
    <row r="36" spans="1:10" x14ac:dyDescent="0.25">
      <c r="A36" s="31" t="s">
        <v>25</v>
      </c>
      <c r="B36" s="29">
        <f>'Senior Team and leg results'!B27</f>
        <v>64</v>
      </c>
      <c r="C36" s="3" t="str">
        <f>'Senior Team and leg results'!C27</f>
        <v>Loughton AC</v>
      </c>
      <c r="D36" t="str">
        <f>'Senior Team and leg results'!D27</f>
        <v>Senior</v>
      </c>
      <c r="E36" t="str">
        <f>'Senior Team and leg results'!E27</f>
        <v>Men</v>
      </c>
      <c r="F36" s="6"/>
      <c r="G36" s="6" t="str">
        <f>_xlfn.CONCAT('Senior Team and leg results'!L27," (",'Senior Team and leg results'!M27,")")</f>
        <v>Duncan Haslem (SM)</v>
      </c>
      <c r="H36" s="6" t="str">
        <f>_xlfn.CONCAT('Senior Team and leg results'!P27," (",'Senior Team and leg results'!Q27,")")</f>
        <v>Gary Hooper (V50)</v>
      </c>
      <c r="I36" s="6" t="str">
        <f>_xlfn.CONCAT('Senior Team and leg results'!T27," (",'Senior Team and leg results'!U27,")")</f>
        <v>Paul Thomas (V40)</v>
      </c>
      <c r="J36" s="6" t="str">
        <f>_xlfn.CONCAT('Senior Team and leg results'!X27," (",'Senior Team and leg results'!Y27,")")</f>
        <v>Rob Eggleston (V50)</v>
      </c>
    </row>
    <row r="37" spans="1:10" x14ac:dyDescent="0.25">
      <c r="A37" s="31" t="s">
        <v>147</v>
      </c>
      <c r="B37" s="29">
        <f>'Senior Team and leg results'!B28</f>
        <v>49</v>
      </c>
      <c r="C37" s="3" t="str">
        <f>'Senior Team and leg results'!C28</f>
        <v>Orion Harriers</v>
      </c>
      <c r="D37" t="str">
        <f>'Senior Team and leg results'!D28</f>
        <v>Senior</v>
      </c>
      <c r="E37" t="str">
        <f>'Senior Team and leg results'!E28</f>
        <v>Men</v>
      </c>
      <c r="F37" s="6"/>
      <c r="G37" s="6" t="str">
        <f>_xlfn.CONCAT('Senior Team and leg results'!L28," (",'Senior Team and leg results'!M28,")")</f>
        <v>Darren Cordes (V50)</v>
      </c>
      <c r="H37" s="6" t="str">
        <f>_xlfn.CONCAT('Senior Team and leg results'!P28," (",'Senior Team and leg results'!Q28,")")</f>
        <v>Chris Napthine (SM)</v>
      </c>
      <c r="I37" s="6" t="str">
        <f>_xlfn.CONCAT('Senior Team and leg results'!T28," (",'Senior Team and leg results'!U28,")")</f>
        <v>Dhurmendra Mistry (V50)</v>
      </c>
      <c r="J37" s="6" t="str">
        <f>_xlfn.CONCAT('Senior Team and leg results'!X28," (",'Senior Team and leg results'!Y28,")")</f>
        <v>Bal Gill (V50)</v>
      </c>
    </row>
    <row r="38" spans="1:10" x14ac:dyDescent="0.25">
      <c r="A38" s="31" t="s">
        <v>148</v>
      </c>
      <c r="B38" s="29">
        <f>'Senior Team and leg results'!B29</f>
        <v>45</v>
      </c>
      <c r="C38" s="3" t="str">
        <f>'Senior Team and leg results'!C29</f>
        <v xml:space="preserve">Orion Harriers </v>
      </c>
      <c r="D38" t="str">
        <f>'Senior Team and leg results'!D29</f>
        <v>Vet</v>
      </c>
      <c r="E38" t="str">
        <f>'Senior Team and leg results'!E29</f>
        <v>Women</v>
      </c>
      <c r="F38" s="6"/>
      <c r="G38" s="6" t="str">
        <f>_xlfn.CONCAT('Senior Team and leg results'!L29," (",'Senior Team and leg results'!M29,")")</f>
        <v>Jo Plumb (V50)</v>
      </c>
      <c r="H38" s="6" t="str">
        <f>_xlfn.CONCAT('Senior Team and leg results'!P29," (",'Senior Team and leg results'!Q29,")")</f>
        <v>Sarah Mills (V40)</v>
      </c>
      <c r="I38" s="6" t="str">
        <f>_xlfn.CONCAT('Senior Team and leg results'!T29," (",'Senior Team and leg results'!U29,")")</f>
        <v>Helen Pearce (V50)</v>
      </c>
      <c r="J38" s="6" t="str">
        <f>_xlfn.CONCAT('Senior Team and leg results'!X29," (",'Senior Team and leg results'!Y29,")")</f>
        <v>Jo Plumb (V50)</v>
      </c>
    </row>
    <row r="39" spans="1:10" x14ac:dyDescent="0.25">
      <c r="A39" s="31" t="s">
        <v>149</v>
      </c>
      <c r="B39" s="29">
        <f>'Senior Team and leg results'!B30</f>
        <v>42</v>
      </c>
      <c r="C39" s="3" t="str">
        <f>'Senior Team and leg results'!C30</f>
        <v xml:space="preserve">Orion Harriers </v>
      </c>
      <c r="D39" t="str">
        <f>'Senior Team and leg results'!D30</f>
        <v>Senior</v>
      </c>
      <c r="E39" t="str">
        <f>'Senior Team and leg results'!E30</f>
        <v>Women</v>
      </c>
      <c r="F39" s="6"/>
      <c r="G39" s="6" t="str">
        <f>_xlfn.CONCAT('Senior Team and leg results'!L30," (",'Senior Team and leg results'!M30,")")</f>
        <v>Laura Graham-Clare (SW)</v>
      </c>
      <c r="H39" s="6" t="str">
        <f>_xlfn.CONCAT('Senior Team and leg results'!P30," (",'Senior Team and leg results'!Q30,")")</f>
        <v>Karen Lyons (V50)</v>
      </c>
      <c r="I39" s="6" t="str">
        <f>_xlfn.CONCAT('Senior Team and leg results'!T30," (",'Senior Team and leg results'!U30,")")</f>
        <v>Emily Goodhew (SW)</v>
      </c>
      <c r="J39" s="6" t="str">
        <f>_xlfn.CONCAT('Senior Team and leg results'!X30," (",'Senior Team and leg results'!Y30,")")</f>
        <v>Dawn Ashley (V40)</v>
      </c>
    </row>
    <row r="40" spans="1:10" x14ac:dyDescent="0.25">
      <c r="A40" s="31" t="s">
        <v>150</v>
      </c>
      <c r="B40" s="29">
        <f>'Senior Team and leg results'!B31</f>
        <v>57</v>
      </c>
      <c r="C40" s="3" t="str">
        <f>'Senior Team and leg results'!C31</f>
        <v xml:space="preserve">Loughton AC </v>
      </c>
      <c r="D40" t="str">
        <f>'Senior Team and leg results'!D31</f>
        <v>Senior</v>
      </c>
      <c r="E40" t="str">
        <f>'Senior Team and leg results'!E31</f>
        <v>Women</v>
      </c>
      <c r="F40" s="6"/>
      <c r="G40" s="6" t="str">
        <f>_xlfn.CONCAT('Senior Team and leg results'!L31," (",'Senior Team and leg results'!M31,")")</f>
        <v>Nadine Holland (V40)</v>
      </c>
      <c r="H40" s="6" t="str">
        <f>_xlfn.CONCAT('Senior Team and leg results'!P31," (",'Senior Team and leg results'!Q31,")")</f>
        <v>Grace Murphy (U15)</v>
      </c>
      <c r="I40" s="6" t="str">
        <f>_xlfn.CONCAT('Senior Team and leg results'!T31," (",'Senior Team and leg results'!U31,")")</f>
        <v>Melanie Peddle (V50)</v>
      </c>
      <c r="J40" s="6" t="str">
        <f>_xlfn.CONCAT('Senior Team and leg results'!X31," (",'Senior Team and leg results'!Y31,")")</f>
        <v>Julie Doherty (SW)</v>
      </c>
    </row>
    <row r="41" spans="1:10" x14ac:dyDescent="0.25">
      <c r="A41" s="31" t="s">
        <v>151</v>
      </c>
      <c r="B41" s="29">
        <f>'Senior Team and leg results'!B32</f>
        <v>31</v>
      </c>
      <c r="C41" s="3" t="str">
        <f>'Senior Team and leg results'!C32</f>
        <v xml:space="preserve">Eton Manor AC </v>
      </c>
      <c r="D41" t="str">
        <f>'Senior Team and leg results'!D32</f>
        <v>Senior</v>
      </c>
      <c r="E41" t="str">
        <f>'Senior Team and leg results'!E32</f>
        <v>Women</v>
      </c>
      <c r="F41" s="6"/>
      <c r="G41" s="6" t="str">
        <f>_xlfn.CONCAT('Senior Team and leg results'!L32," (",'Senior Team and leg results'!M32,")")</f>
        <v>Amanda Hearn (SW)</v>
      </c>
      <c r="H41" s="6" t="str">
        <f>_xlfn.CONCAT('Senior Team and leg results'!P32," (",'Senior Team and leg results'!Q32,")")</f>
        <v>Kate Daly (V40)</v>
      </c>
      <c r="I41" s="6" t="str">
        <f>_xlfn.CONCAT('Senior Team and leg results'!T32," (",'Senior Team and leg results'!U32,")")</f>
        <v>Corrie Monaghan (SW)</v>
      </c>
      <c r="J41" s="6" t="str">
        <f>_xlfn.CONCAT('Senior Team and leg results'!X32," (",'Senior Team and leg results'!Y32,")")</f>
        <v>Janine Durrant (V40)</v>
      </c>
    </row>
    <row r="42" spans="1:10" x14ac:dyDescent="0.25">
      <c r="A42" s="31" t="s">
        <v>152</v>
      </c>
      <c r="B42" s="29">
        <f>'Senior Team and leg results'!B33</f>
        <v>43</v>
      </c>
      <c r="C42" s="3" t="str">
        <f>'Senior Team and leg results'!C33</f>
        <v xml:space="preserve">Orion Harriers </v>
      </c>
      <c r="D42" t="str">
        <f>'Senior Team and leg results'!D33</f>
        <v>Senior</v>
      </c>
      <c r="E42" t="str">
        <f>'Senior Team and leg results'!E33</f>
        <v>Women</v>
      </c>
      <c r="F42" s="6"/>
      <c r="G42" s="6" t="str">
        <f>_xlfn.CONCAT('Senior Team and leg results'!L33," (",'Senior Team and leg results'!M33,")")</f>
        <v>Lynne Wakinshaw (V40)</v>
      </c>
      <c r="H42" s="6" t="str">
        <f>_xlfn.CONCAT('Senior Team and leg results'!P33," (",'Senior Team and leg results'!Q33,")")</f>
        <v>Lorna Ross (SW)</v>
      </c>
      <c r="I42" s="6" t="str">
        <f>_xlfn.CONCAT('Senior Team and leg results'!T33," (",'Senior Team and leg results'!U33,")")</f>
        <v>Evarine Botha (V40)</v>
      </c>
      <c r="J42" s="6" t="str">
        <f>_xlfn.CONCAT('Senior Team and leg results'!X33," (",'Senior Team and leg results'!Y33,")")</f>
        <v>Katie Woolf (V50)</v>
      </c>
    </row>
    <row r="43" spans="1:10" x14ac:dyDescent="0.25">
      <c r="A43" s="31" t="s">
        <v>153</v>
      </c>
      <c r="B43" s="29">
        <f>'Senior Team and leg results'!B34</f>
        <v>58</v>
      </c>
      <c r="C43" s="3" t="str">
        <f>'Senior Team and leg results'!C34</f>
        <v xml:space="preserve">Loughton AC </v>
      </c>
      <c r="D43" t="str">
        <f>'Senior Team and leg results'!D34</f>
        <v>Vet</v>
      </c>
      <c r="E43" t="str">
        <f>'Senior Team and leg results'!E34</f>
        <v>Women</v>
      </c>
      <c r="F43" s="15"/>
      <c r="G43" s="6" t="str">
        <f>_xlfn.CONCAT('Senior Team and leg results'!L34," (",'Senior Team and leg results'!M34,")")</f>
        <v>Deborah Davies (V50)</v>
      </c>
      <c r="H43" s="6" t="str">
        <f>_xlfn.CONCAT('Senior Team and leg results'!P34," (",'Senior Team and leg results'!Q34,")")</f>
        <v>Amanda Overy (V50)</v>
      </c>
      <c r="I43" s="6" t="str">
        <f>_xlfn.CONCAT('Senior Team and leg results'!T34," (",'Senior Team and leg results'!U34,")")</f>
        <v>Lisa Perryman (V40)</v>
      </c>
      <c r="J43" s="6" t="str">
        <f>_xlfn.CONCAT('Senior Team and leg results'!X34," (",'Senior Team and leg results'!Y34,")")</f>
        <v>Kerrie Colyer-Kirk (V40)</v>
      </c>
    </row>
    <row r="44" spans="1:10" x14ac:dyDescent="0.25">
      <c r="A44" s="31" t="s">
        <v>154</v>
      </c>
      <c r="B44" s="29">
        <f>'Senior Team and leg results'!B35</f>
        <v>59</v>
      </c>
      <c r="C44" s="3" t="str">
        <f>'Senior Team and leg results'!C35</f>
        <v xml:space="preserve">Loughton AC </v>
      </c>
      <c r="D44" t="str">
        <f>'Senior Team and leg results'!D35</f>
        <v>Vet</v>
      </c>
      <c r="E44" t="str">
        <f>'Senior Team and leg results'!E35</f>
        <v>Women</v>
      </c>
      <c r="F44" s="15"/>
      <c r="G44" s="6" t="str">
        <f>_xlfn.CONCAT('Senior Team and leg results'!L35," (",'Senior Team and leg results'!M35,")")</f>
        <v>Mary Johnson (V40)</v>
      </c>
      <c r="H44" s="6" t="str">
        <f>_xlfn.CONCAT('Senior Team and leg results'!P35," (",'Senior Team and leg results'!Q35,")")</f>
        <v>Caroline Ford (V50)</v>
      </c>
      <c r="I44" s="6" t="str">
        <f>_xlfn.CONCAT('Senior Team and leg results'!T35," (",'Senior Team and leg results'!U35,")")</f>
        <v>Catherine Gurney (V50)</v>
      </c>
      <c r="J44" s="6" t="str">
        <f>_xlfn.CONCAT('Senior Team and leg results'!X35," (",'Senior Team and leg results'!Y35,")")</f>
        <v>Caren Nicholls (V40)</v>
      </c>
    </row>
    <row r="45" spans="1:10" x14ac:dyDescent="0.25">
      <c r="G45" s="6"/>
    </row>
    <row r="46" spans="1:10" x14ac:dyDescent="0.25">
      <c r="G46" s="6"/>
    </row>
    <row r="47" spans="1:10" x14ac:dyDescent="0.25">
      <c r="G47" s="6"/>
    </row>
    <row r="48" spans="1:10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  <row r="53" spans="7:7" x14ac:dyDescent="0.25">
      <c r="G53" s="6"/>
    </row>
    <row r="54" spans="7:7" x14ac:dyDescent="0.25">
      <c r="G54" s="6"/>
    </row>
  </sheetData>
  <autoFilter ref="A10:E44" xr:uid="{4507D156-A04C-426F-8437-A00F5671DF70}"/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1B1D-13F6-417A-AD2C-8BF639BBCD6C}">
  <sheetPr filterMode="1">
    <pageSetUpPr fitToPage="1"/>
  </sheetPr>
  <dimension ref="A7:AB103"/>
  <sheetViews>
    <sheetView zoomScale="80" zoomScaleNormal="80" workbookViewId="0">
      <selection activeCell="F40" sqref="F40"/>
    </sheetView>
  </sheetViews>
  <sheetFormatPr defaultRowHeight="15" x14ac:dyDescent="0.25"/>
  <cols>
    <col min="1" max="1" width="5.85546875" style="31" bestFit="1" customWidth="1"/>
    <col min="2" max="2" width="3.42578125" style="30" bestFit="1" customWidth="1"/>
    <col min="3" max="3" width="30.140625" style="3" bestFit="1" customWidth="1"/>
    <col min="4" max="4" width="10.28515625" style="2" bestFit="1" customWidth="1"/>
    <col min="5" max="5" width="8.7109375" bestFit="1" customWidth="1"/>
    <col min="6" max="6" width="26.42578125" bestFit="1" customWidth="1"/>
    <col min="7" max="7" width="22.85546875" bestFit="1" customWidth="1"/>
    <col min="8" max="8" width="28.5703125" bestFit="1" customWidth="1"/>
    <col min="9" max="9" width="23.5703125" bestFit="1" customWidth="1"/>
    <col min="10" max="11" width="9.140625" style="10"/>
    <col min="15" max="15" width="9.140625" style="23"/>
    <col min="19" max="19" width="9.140625" style="23"/>
    <col min="23" max="23" width="9.140625" style="23"/>
    <col min="26" max="27" width="9.140625" style="28"/>
    <col min="28" max="28" width="9.140625" style="3"/>
  </cols>
  <sheetData>
    <row r="7" spans="1:9" x14ac:dyDescent="0.25">
      <c r="A7" t="s">
        <v>305</v>
      </c>
      <c r="B7"/>
      <c r="C7" t="s">
        <v>307</v>
      </c>
    </row>
    <row r="8" spans="1:9" x14ac:dyDescent="0.25">
      <c r="A8" t="s">
        <v>309</v>
      </c>
      <c r="B8"/>
      <c r="C8" t="s">
        <v>159</v>
      </c>
    </row>
    <row r="10" spans="1:9" x14ac:dyDescent="0.25">
      <c r="A10" s="5" t="str">
        <f>'Senior Team and leg results'!A1</f>
        <v>POS</v>
      </c>
      <c r="B10" s="5" t="str">
        <f>'Senior Team and leg results'!B1</f>
        <v>#</v>
      </c>
      <c r="C10" s="4" t="str">
        <f>'Senior Team and leg results'!C1</f>
        <v>Club</v>
      </c>
      <c r="D10" s="4" t="str">
        <f>'Senior Team and leg results'!D1</f>
        <v>Age</v>
      </c>
      <c r="E10" s="4" t="str">
        <f>'Senior Team and leg results'!E1</f>
        <v>Cat</v>
      </c>
      <c r="F10" s="4" t="str">
        <f>'Senior Team and leg results'!L1</f>
        <v>Runner A</v>
      </c>
      <c r="G10" s="4" t="str">
        <f>'Senior Team and leg results'!P1</f>
        <v>Runner B</v>
      </c>
      <c r="H10" s="4" t="str">
        <f>'Senior Team and leg results'!T1</f>
        <v>Runner C</v>
      </c>
      <c r="I10" s="4" t="str">
        <f>'Senior Team and leg results'!X1</f>
        <v>Runner D</v>
      </c>
    </row>
    <row r="11" spans="1:9" hidden="1" x14ac:dyDescent="0.25">
      <c r="A11" s="31" t="s">
        <v>0</v>
      </c>
      <c r="B11" s="29">
        <f>'Senior Team and leg results'!B2</f>
        <v>46</v>
      </c>
      <c r="C11" s="3" t="str">
        <f>'Senior Team and leg results'!C2</f>
        <v xml:space="preserve">Orion Harriers </v>
      </c>
      <c r="D11" t="str">
        <f>'Senior Team and leg results'!D2</f>
        <v>Senior</v>
      </c>
      <c r="E11" t="str">
        <f>'Senior Team and leg results'!E2</f>
        <v>Men</v>
      </c>
      <c r="F11" s="6" t="str">
        <f>_xlfn.CONCAT('Senior Team and leg results'!L2," (",'Senior Team and leg results'!M2,")")</f>
        <v>Henry Giddens (SM)</v>
      </c>
      <c r="G11" s="6" t="str">
        <f>_xlfn.CONCAT('Senior Team and leg results'!P2," (",'Senior Team and leg results'!Q2,")")</f>
        <v>Mick McTernan (V40)</v>
      </c>
      <c r="H11" s="6" t="str">
        <f>_xlfn.CONCAT('Senior Team and leg results'!T2," (",'Senior Team and leg results'!U2,")")</f>
        <v>Rich Smith (SM)</v>
      </c>
      <c r="I11" s="6" t="str">
        <f>_xlfn.CONCAT('Senior Team and leg results'!X2," (",'Senior Team and leg results'!Y2,")")</f>
        <v>Gareth Allen (SM)</v>
      </c>
    </row>
    <row r="12" spans="1:9" hidden="1" x14ac:dyDescent="0.25">
      <c r="A12" s="31" t="s">
        <v>1</v>
      </c>
      <c r="B12" s="29">
        <f>'Senior Team and leg results'!B3</f>
        <v>33</v>
      </c>
      <c r="C12" s="3" t="str">
        <f>'Senior Team and leg results'!C3</f>
        <v xml:space="preserve">Eton Manor AC </v>
      </c>
      <c r="D12" t="str">
        <f>'Senior Team and leg results'!D3</f>
        <v>Senior</v>
      </c>
      <c r="E12" t="str">
        <f>'Senior Team and leg results'!E3</f>
        <v>Men</v>
      </c>
      <c r="F12" s="6" t="str">
        <f>_xlfn.CONCAT('Senior Team and leg results'!L3," (",'Senior Team and leg results'!M3,")")</f>
        <v>George Fernandez (SM)</v>
      </c>
      <c r="G12" s="6" t="str">
        <f>_xlfn.CONCAT('Senior Team and leg results'!P3," (",'Senior Team and leg results'!Q3,")")</f>
        <v>Paul Boddy (V40)</v>
      </c>
      <c r="H12" s="6" t="str">
        <f>_xlfn.CONCAT('Senior Team and leg results'!T3," (",'Senior Team and leg results'!U3,")")</f>
        <v>Ed Jenkins (V40)</v>
      </c>
      <c r="I12" s="6" t="str">
        <f>_xlfn.CONCAT('Senior Team and leg results'!X3," (",'Senior Team and leg results'!Y3,")")</f>
        <v>Gary Towers (V40)</v>
      </c>
    </row>
    <row r="13" spans="1:9" hidden="1" x14ac:dyDescent="0.25">
      <c r="A13" s="31" t="s">
        <v>2</v>
      </c>
      <c r="B13" s="29">
        <f>'Senior Team and leg results'!B4</f>
        <v>47</v>
      </c>
      <c r="C13" s="3" t="str">
        <f>'Senior Team and leg results'!C4</f>
        <v xml:space="preserve">Orion Harriers </v>
      </c>
      <c r="D13" t="str">
        <f>'Senior Team and leg results'!D4</f>
        <v>Senior</v>
      </c>
      <c r="E13" t="str">
        <f>'Senior Team and leg results'!E4</f>
        <v>Men</v>
      </c>
      <c r="F13" s="6" t="str">
        <f>_xlfn.CONCAT('Senior Team and leg results'!L4," (",'Senior Team and leg results'!M4,")")</f>
        <v>David Wilson (SM)</v>
      </c>
      <c r="G13" s="6" t="str">
        <f>_xlfn.CONCAT('Senior Team and leg results'!P4," (",'Senior Team and leg results'!Q4,")")</f>
        <v>Jason Wray (SM)</v>
      </c>
      <c r="H13" s="6" t="str">
        <f>_xlfn.CONCAT('Senior Team and leg results'!T4," (",'Senior Team and leg results'!U4,")")</f>
        <v>Stephen Thompson (V40)</v>
      </c>
      <c r="I13" s="6" t="str">
        <f>_xlfn.CONCAT('Senior Team and leg results'!X4," (",'Senior Team and leg results'!Y4,")")</f>
        <v>Paul Quinton (V40)</v>
      </c>
    </row>
    <row r="14" spans="1:9" hidden="1" x14ac:dyDescent="0.25">
      <c r="A14" s="31" t="s">
        <v>3</v>
      </c>
      <c r="B14" s="29">
        <f>'Senior Team and leg results'!B5</f>
        <v>34</v>
      </c>
      <c r="C14" s="3" t="str">
        <f>'Senior Team and leg results'!C5</f>
        <v xml:space="preserve">Eton Manor AC </v>
      </c>
      <c r="D14" t="str">
        <f>'Senior Team and leg results'!D5</f>
        <v>Senior</v>
      </c>
      <c r="E14" t="str">
        <f>'Senior Team and leg results'!E5</f>
        <v>Men</v>
      </c>
      <c r="F14" s="6" t="str">
        <f>_xlfn.CONCAT('Senior Team and leg results'!L5," (",'Senior Team and leg results'!M5,")")</f>
        <v>Dylan Williams (SM)</v>
      </c>
      <c r="G14" s="6" t="str">
        <f>_xlfn.CONCAT('Senior Team and leg results'!P5," (",'Senior Team and leg results'!Q5,")")</f>
        <v>Jonathan Leith (SM)</v>
      </c>
      <c r="H14" s="6" t="str">
        <f>_xlfn.CONCAT('Senior Team and leg results'!T5," (",'Senior Team and leg results'!U5,")")</f>
        <v>Toni Pang (V50)</v>
      </c>
      <c r="I14" s="6" t="str">
        <f>_xlfn.CONCAT('Senior Team and leg results'!X5," (",'Senior Team and leg results'!Y5,")")</f>
        <v>James Pilch (SM)</v>
      </c>
    </row>
    <row r="15" spans="1:9" hidden="1" x14ac:dyDescent="0.25">
      <c r="A15" s="31" t="s">
        <v>4</v>
      </c>
      <c r="B15" s="29">
        <f>'Senior Team and leg results'!B6</f>
        <v>61</v>
      </c>
      <c r="C15" s="3" t="str">
        <f>'Senior Team and leg results'!C6</f>
        <v xml:space="preserve">Loughton AC </v>
      </c>
      <c r="D15" t="str">
        <f>'Senior Team and leg results'!D6</f>
        <v>Senior</v>
      </c>
      <c r="E15" t="str">
        <f>'Senior Team and leg results'!E6</f>
        <v>Men</v>
      </c>
      <c r="F15" s="6" t="str">
        <f>_xlfn.CONCAT('Senior Team and leg results'!L6," (",'Senior Team and leg results'!M6,")")</f>
        <v>Olly Mountstephens (SM)</v>
      </c>
      <c r="G15" s="6" t="str">
        <f>_xlfn.CONCAT('Senior Team and leg results'!P6," (",'Senior Team and leg results'!Q6,")")</f>
        <v>Tom Abbott (SM)</v>
      </c>
      <c r="H15" s="6" t="str">
        <f>_xlfn.CONCAT('Senior Team and leg results'!T6," (",'Senior Team and leg results'!U6,")")</f>
        <v>Jon Whitehouse (V40)</v>
      </c>
      <c r="I15" s="6" t="str">
        <f>_xlfn.CONCAT('Senior Team and leg results'!X6," (",'Senior Team and leg results'!Y6,")")</f>
        <v>Chris Thomas (V40)</v>
      </c>
    </row>
    <row r="16" spans="1:9" hidden="1" x14ac:dyDescent="0.25">
      <c r="A16" s="31" t="s">
        <v>5</v>
      </c>
      <c r="B16" s="29">
        <f>'Senior Team and leg results'!B7</f>
        <v>52</v>
      </c>
      <c r="C16" s="3" t="str">
        <f>'Senior Team and leg results'!C7</f>
        <v xml:space="preserve">Orion Harriers </v>
      </c>
      <c r="D16" t="str">
        <f>'Senior Team and leg results'!D7</f>
        <v>Vet</v>
      </c>
      <c r="E16" t="str">
        <f>'Senior Team and leg results'!E7</f>
        <v>Men</v>
      </c>
      <c r="F16" s="6" t="str">
        <f>_xlfn.CONCAT('Senior Team and leg results'!L7," (",'Senior Team and leg results'!M7,")")</f>
        <v>Dan Gritton (V40)</v>
      </c>
      <c r="G16" s="6" t="str">
        <f>_xlfn.CONCAT('Senior Team and leg results'!P7," (",'Senior Team and leg results'!Q7,")")</f>
        <v>Geoff Whitman (V50)</v>
      </c>
      <c r="H16" s="6" t="str">
        <f>_xlfn.CONCAT('Senior Team and leg results'!T7," (",'Senior Team and leg results'!U7,")")</f>
        <v>Neil Swift (V50)</v>
      </c>
      <c r="I16" s="6" t="str">
        <f>_xlfn.CONCAT('Senior Team and leg results'!X7," (",'Senior Team and leg results'!Y7,")")</f>
        <v>Scott Reid (V50)</v>
      </c>
    </row>
    <row r="17" spans="1:9" hidden="1" x14ac:dyDescent="0.25">
      <c r="A17" s="31" t="s">
        <v>6</v>
      </c>
      <c r="B17" s="29">
        <f>'Senior Team and leg results'!B8</f>
        <v>53</v>
      </c>
      <c r="C17" s="3" t="str">
        <f>'Senior Team and leg results'!C8</f>
        <v xml:space="preserve">Orion Harriers </v>
      </c>
      <c r="D17" t="str">
        <f>'Senior Team and leg results'!D8</f>
        <v>Vet</v>
      </c>
      <c r="E17" t="str">
        <f>'Senior Team and leg results'!E8</f>
        <v>Men</v>
      </c>
      <c r="F17" s="6" t="str">
        <f>_xlfn.CONCAT('Senior Team and leg results'!L8," (",'Senior Team and leg results'!M8,")")</f>
        <v>James Collett (V40)</v>
      </c>
      <c r="G17" s="6" t="str">
        <f>_xlfn.CONCAT('Senior Team and leg results'!P8," (",'Senior Team and leg results'!Q8,")")</f>
        <v>Colin Smith (V40)</v>
      </c>
      <c r="H17" s="6" t="str">
        <f>_xlfn.CONCAT('Senior Team and leg results'!T8," (",'Senior Team and leg results'!U8,")")</f>
        <v>Bob Glasgow (V40)</v>
      </c>
      <c r="I17" s="6" t="str">
        <f>_xlfn.CONCAT('Senior Team and leg results'!X8," (",'Senior Team and leg results'!Y8,")")</f>
        <v>Dan Gritton (V40)</v>
      </c>
    </row>
    <row r="18" spans="1:9" hidden="1" x14ac:dyDescent="0.25">
      <c r="A18" s="31" t="s">
        <v>7</v>
      </c>
      <c r="B18" s="29">
        <f>'Senior Team and leg results'!B9</f>
        <v>62</v>
      </c>
      <c r="C18" s="3" t="str">
        <f>'Senior Team and leg results'!C9</f>
        <v xml:space="preserve">Loughton AC </v>
      </c>
      <c r="D18" t="str">
        <f>'Senior Team and leg results'!D9</f>
        <v>Senior</v>
      </c>
      <c r="E18" t="str">
        <f>'Senior Team and leg results'!E9</f>
        <v>Men</v>
      </c>
      <c r="F18" s="6" t="str">
        <f>_xlfn.CONCAT('Senior Team and leg results'!L9," (",'Senior Team and leg results'!M9,")")</f>
        <v>Nick Barker (SM)</v>
      </c>
      <c r="G18" s="6" t="str">
        <f>_xlfn.CONCAT('Senior Team and leg results'!P9," (",'Senior Team and leg results'!Q9,")")</f>
        <v>George Abbott (U17)</v>
      </c>
      <c r="H18" s="6" t="str">
        <f>_xlfn.CONCAT('Senior Team and leg results'!T9," (",'Senior Team and leg results'!U9,")")</f>
        <v>Alan Fricker (V40)</v>
      </c>
      <c r="I18" s="6" t="str">
        <f>_xlfn.CONCAT('Senior Team and leg results'!X9," (",'Senior Team and leg results'!Y9,")")</f>
        <v>Tom Meredith (SM)</v>
      </c>
    </row>
    <row r="19" spans="1:9" hidden="1" x14ac:dyDescent="0.25">
      <c r="A19" s="31" t="s">
        <v>8</v>
      </c>
      <c r="B19" s="29">
        <f>'Senior Team and leg results'!B10</f>
        <v>35</v>
      </c>
      <c r="C19" s="3" t="str">
        <f>'Senior Team and leg results'!C10</f>
        <v>Eton Manor AC</v>
      </c>
      <c r="D19" t="str">
        <f>'Senior Team and leg results'!D10</f>
        <v>Senior</v>
      </c>
      <c r="E19" t="str">
        <f>'Senior Team and leg results'!E10</f>
        <v>Men</v>
      </c>
      <c r="F19" s="6" t="str">
        <f>_xlfn.CONCAT('Senior Team and leg results'!L10," (",'Senior Team and leg results'!M10,")")</f>
        <v>Russ Jones (SM)</v>
      </c>
      <c r="G19" s="6" t="str">
        <f>_xlfn.CONCAT('Senior Team and leg results'!P10," (",'Senior Team and leg results'!Q10,")")</f>
        <v>Paul Cates (V50)</v>
      </c>
      <c r="H19" s="6" t="str">
        <f>_xlfn.CONCAT('Senior Team and leg results'!T10," (",'Senior Team and leg results'!U10,")")</f>
        <v>Josh Dent (V50)</v>
      </c>
      <c r="I19" s="6" t="str">
        <f>_xlfn.CONCAT('Senior Team and leg results'!X10," (",'Senior Team and leg results'!Y10,")")</f>
        <v>Dave Daugirda (V60)</v>
      </c>
    </row>
    <row r="20" spans="1:9" hidden="1" x14ac:dyDescent="0.25">
      <c r="A20" s="31" t="s">
        <v>9</v>
      </c>
      <c r="B20" s="29">
        <f>'Senior Team and leg results'!B11</f>
        <v>29</v>
      </c>
      <c r="C20" s="3" t="str">
        <f>'Senior Team and leg results'!C11</f>
        <v>Woodford Green &amp; Essex Ladies</v>
      </c>
      <c r="D20" t="str">
        <f>'Senior Team and leg results'!D11</f>
        <v>U15</v>
      </c>
      <c r="E20" t="str">
        <f>'Senior Team and leg results'!E11</f>
        <v>Mixed</v>
      </c>
      <c r="F20" s="6" t="str">
        <f>_xlfn.CONCAT('Senior Team and leg results'!L11," (",'Senior Team and leg results'!M11,")")</f>
        <v>Matilda Frith (U15)</v>
      </c>
      <c r="G20" s="6" t="str">
        <f>_xlfn.CONCAT('Senior Team and leg results'!P11," (",'Senior Team and leg results'!Q11,")")</f>
        <v>Oliver Brown (U15)</v>
      </c>
      <c r="H20" s="6" t="str">
        <f>_xlfn.CONCAT('Senior Team and leg results'!T11," (",'Senior Team and leg results'!U11,")")</f>
        <v>Aiden O'Driscoll (U15)</v>
      </c>
      <c r="I20" s="6" t="str">
        <f>_xlfn.CONCAT('Senior Team and leg results'!X11," (",'Senior Team and leg results'!Y11,")")</f>
        <v>Patrick Hayden (U15)</v>
      </c>
    </row>
    <row r="21" spans="1:9" hidden="1" x14ac:dyDescent="0.25">
      <c r="A21" s="31" t="s">
        <v>10</v>
      </c>
      <c r="B21" s="29">
        <f>'Senior Team and leg results'!B12</f>
        <v>38</v>
      </c>
      <c r="C21" s="3" t="str">
        <f>'Senior Team and leg results'!C12</f>
        <v>Victoria Park &amp; Tower Hamlets</v>
      </c>
      <c r="D21" t="str">
        <f>'Senior Team and leg results'!D12</f>
        <v>Senior</v>
      </c>
      <c r="E21" t="str">
        <f>'Senior Team and leg results'!E12</f>
        <v>Men</v>
      </c>
      <c r="F21" s="6" t="str">
        <f>_xlfn.CONCAT('Senior Team and leg results'!L12," (",'Senior Team and leg results'!M12,")")</f>
        <v>Chris Brammer (V40)</v>
      </c>
      <c r="G21" s="6" t="str">
        <f>_xlfn.CONCAT('Senior Team and leg results'!P12," (",'Senior Team and leg results'!Q12,")")</f>
        <v>Simeon Bennett (V40)</v>
      </c>
      <c r="H21" s="6" t="str">
        <f>_xlfn.CONCAT('Senior Team and leg results'!T12," (",'Senior Team and leg results'!U12,")")</f>
        <v>Matthew Dawson (SM)</v>
      </c>
      <c r="I21" s="6" t="str">
        <f>_xlfn.CONCAT('Senior Team and leg results'!X12," (",'Senior Team and leg results'!Y12,")")</f>
        <v>Alex Douglas (V40)</v>
      </c>
    </row>
    <row r="22" spans="1:9" hidden="1" x14ac:dyDescent="0.25">
      <c r="A22" s="31" t="s">
        <v>11</v>
      </c>
      <c r="B22" s="29">
        <f>'Senior Team and leg results'!B13</f>
        <v>54</v>
      </c>
      <c r="C22" s="3" t="str">
        <f>'Senior Team and leg results'!C13</f>
        <v>Orion Harriers</v>
      </c>
      <c r="D22" t="str">
        <f>'Senior Team and leg results'!D13</f>
        <v>Vet</v>
      </c>
      <c r="E22" t="str">
        <f>'Senior Team and leg results'!E13</f>
        <v>Men</v>
      </c>
      <c r="F22" s="6" t="str">
        <f>_xlfn.CONCAT('Senior Team and leg results'!L13," (",'Senior Team and leg results'!M13,")")</f>
        <v>Dan Carroll (V40)</v>
      </c>
      <c r="G22" s="6" t="str">
        <f>_xlfn.CONCAT('Senior Team and leg results'!P13," (",'Senior Team and leg results'!Q13,")")</f>
        <v>Paul Goodhew (V50)</v>
      </c>
      <c r="H22" s="6" t="str">
        <f>_xlfn.CONCAT('Senior Team and leg results'!T13," (",'Senior Team and leg results'!U13,")")</f>
        <v>Brendan Clooney (V50)</v>
      </c>
      <c r="I22" s="6" t="str">
        <f>_xlfn.CONCAT('Senior Team and leg results'!X13," (",'Senior Team and leg results'!Y13,")")</f>
        <v>Gwilym Johnston (V40)</v>
      </c>
    </row>
    <row r="23" spans="1:9" x14ac:dyDescent="0.25">
      <c r="A23" s="31" t="s">
        <v>0</v>
      </c>
      <c r="B23" s="29">
        <f>'Senior Team and leg results'!B14</f>
        <v>41</v>
      </c>
      <c r="C23" s="3" t="str">
        <f>'Senior Team and leg results'!C14</f>
        <v xml:space="preserve">Orion Harriers </v>
      </c>
      <c r="D23" t="str">
        <f>'Senior Team and leg results'!D14</f>
        <v>Senior</v>
      </c>
      <c r="E23" t="str">
        <f>'Senior Team and leg results'!E14</f>
        <v>Women</v>
      </c>
      <c r="F23" s="6" t="str">
        <f>_xlfn.CONCAT('Senior Team and leg results'!L14," (",'Senior Team and leg results'!M14,")")</f>
        <v>Ella Wilson (SW)</v>
      </c>
      <c r="G23" s="6" t="str">
        <f>_xlfn.CONCAT('Senior Team and leg results'!P14," (",'Senior Team and leg results'!Q14,")")</f>
        <v>Hannah White (SW)</v>
      </c>
      <c r="H23" s="6" t="str">
        <f>_xlfn.CONCAT('Senior Team and leg results'!T14," (",'Senior Team and leg results'!U14,")")</f>
        <v>Claire Huggins (SW)</v>
      </c>
      <c r="I23" s="6" t="str">
        <f>_xlfn.CONCAT('Senior Team and leg results'!X14," (",'Senior Team and leg results'!Y14,")")</f>
        <v>Fran Gamble (SW)</v>
      </c>
    </row>
    <row r="24" spans="1:9" x14ac:dyDescent="0.25">
      <c r="A24" s="31" t="s">
        <v>1</v>
      </c>
      <c r="B24" s="29">
        <f>'Senior Team and leg results'!B15</f>
        <v>37</v>
      </c>
      <c r="C24" s="3" t="str">
        <f>'Senior Team and leg results'!C15</f>
        <v>Victoria Park &amp; Tower Hamlets</v>
      </c>
      <c r="D24" t="str">
        <f>'Senior Team and leg results'!D15</f>
        <v>Senior</v>
      </c>
      <c r="E24" t="str">
        <f>'Senior Team and leg results'!E15</f>
        <v>Women</v>
      </c>
      <c r="F24" s="6" t="str">
        <f>_xlfn.CONCAT('Senior Team and leg results'!L15," (",'Senior Team and leg results'!M15,")")</f>
        <v>Lily Zechmann (SW)</v>
      </c>
      <c r="G24" s="6" t="str">
        <f>_xlfn.CONCAT('Senior Team and leg results'!P15," (",'Senior Team and leg results'!Q15,")")</f>
        <v>Valerie Wong (SW)</v>
      </c>
      <c r="H24" s="6" t="str">
        <f>_xlfn.CONCAT('Senior Team and leg results'!T15," (",'Senior Team and leg results'!U15,")")</f>
        <v>Katherine Vinnicombe (SW)</v>
      </c>
      <c r="I24" s="6" t="str">
        <f>_xlfn.CONCAT('Senior Team and leg results'!X15," (",'Senior Team and leg results'!Y15,")")</f>
        <v>Lydia Briggs (SW)</v>
      </c>
    </row>
    <row r="25" spans="1:9" x14ac:dyDescent="0.25">
      <c r="A25" s="31" t="s">
        <v>2</v>
      </c>
      <c r="B25" s="29">
        <f>'Senior Team and leg results'!B16</f>
        <v>56</v>
      </c>
      <c r="C25" s="3" t="str">
        <f>'Senior Team and leg results'!C16</f>
        <v xml:space="preserve">Loughton AC </v>
      </c>
      <c r="D25" t="str">
        <f>'Senior Team and leg results'!D16</f>
        <v>Senior</v>
      </c>
      <c r="E25" t="str">
        <f>'Senior Team and leg results'!E16</f>
        <v>Women</v>
      </c>
      <c r="F25" s="6" t="str">
        <f>_xlfn.CONCAT('Senior Team and leg results'!L16," (",'Senior Team and leg results'!M16,")")</f>
        <v>Ali Trautsmansdorff (V50)</v>
      </c>
      <c r="G25" s="6" t="str">
        <f>_xlfn.CONCAT('Senior Team and leg results'!P16," (",'Senior Team and leg results'!Q16,")")</f>
        <v>Georgina Taylor (V40)</v>
      </c>
      <c r="H25" s="6" t="str">
        <f>_xlfn.CONCAT('Senior Team and leg results'!T16," (",'Senior Team and leg results'!U16,")")</f>
        <v>Lizzie Knapman (U15)</v>
      </c>
      <c r="I25" s="6" t="str">
        <f>_xlfn.CONCAT('Senior Team and leg results'!X16," (",'Senior Team and leg results'!Y16,")")</f>
        <v>Zoe Oldfield (V40)</v>
      </c>
    </row>
    <row r="26" spans="1:9" hidden="1" x14ac:dyDescent="0.25">
      <c r="A26" s="31" t="s">
        <v>15</v>
      </c>
      <c r="B26" s="29">
        <f>'Senior Team and leg results'!B17</f>
        <v>63</v>
      </c>
      <c r="C26" s="3" t="str">
        <f>'Senior Team and leg results'!C17</f>
        <v xml:space="preserve">Loughton AC </v>
      </c>
      <c r="D26" t="str">
        <f>'Senior Team and leg results'!D17</f>
        <v>Vet</v>
      </c>
      <c r="E26" t="str">
        <f>'Senior Team and leg results'!E17</f>
        <v>Men</v>
      </c>
      <c r="F26" s="6" t="str">
        <f>_xlfn.CONCAT('Senior Team and leg results'!L17," (",'Senior Team and leg results'!M17,")")</f>
        <v>Richard Berry (V50)</v>
      </c>
      <c r="G26" s="6" t="str">
        <f>_xlfn.CONCAT('Senior Team and leg results'!P17," (",'Senior Team and leg results'!Q17,")")</f>
        <v>Cliff Warren (V60)</v>
      </c>
      <c r="H26" s="6" t="str">
        <f>_xlfn.CONCAT('Senior Team and leg results'!T17," (",'Senior Team and leg results'!U17,")")</f>
        <v>John Stubbs (V40)</v>
      </c>
      <c r="I26" s="6" t="str">
        <f>_xlfn.CONCAT('Senior Team and leg results'!X17," (",'Senior Team and leg results'!Y17,")")</f>
        <v>Nico Strydom (V40)</v>
      </c>
    </row>
    <row r="27" spans="1:9" hidden="1" x14ac:dyDescent="0.25">
      <c r="A27" s="31" t="s">
        <v>16</v>
      </c>
      <c r="B27" s="29">
        <f>'Senior Team and leg results'!B18</f>
        <v>48</v>
      </c>
      <c r="C27" s="3" t="str">
        <f>'Senior Team and leg results'!C18</f>
        <v>Orion Harriers</v>
      </c>
      <c r="D27" t="str">
        <f>'Senior Team and leg results'!D18</f>
        <v>Vet</v>
      </c>
      <c r="E27" t="str">
        <f>'Senior Team and leg results'!E18</f>
        <v>Men</v>
      </c>
      <c r="F27" s="6" t="str">
        <f>_xlfn.CONCAT('Senior Team and leg results'!L18," (",'Senior Team and leg results'!M18,")")</f>
        <v>Steve Taylor (V50)</v>
      </c>
      <c r="G27" s="6" t="str">
        <f>_xlfn.CONCAT('Senior Team and leg results'!P18," (",'Senior Team and leg results'!Q18,")")</f>
        <v>Joey Ashman (V50)</v>
      </c>
      <c r="H27" s="6" t="str">
        <f>_xlfn.CONCAT('Senior Team and leg results'!T18," (",'Senior Team and leg results'!U18,")")</f>
        <v>Danny Fitzsimmon (V50)</v>
      </c>
      <c r="I27" s="6" t="str">
        <f>_xlfn.CONCAT('Senior Team and leg results'!X18," (",'Senior Team and leg results'!Y18,")")</f>
        <v>Matt Gallagher (V50)</v>
      </c>
    </row>
    <row r="28" spans="1:9" hidden="1" x14ac:dyDescent="0.25">
      <c r="A28" s="31" t="s">
        <v>17</v>
      </c>
      <c r="B28" s="29">
        <f>'Senior Team and leg results'!B19</f>
        <v>51</v>
      </c>
      <c r="C28" s="3" t="str">
        <f>'Senior Team and leg results'!C19</f>
        <v>Orion Harriers</v>
      </c>
      <c r="D28" t="str">
        <f>'Senior Team and leg results'!D19</f>
        <v>Senior</v>
      </c>
      <c r="E28" t="str">
        <f>'Senior Team and leg results'!E19</f>
        <v>Mixed</v>
      </c>
      <c r="F28" s="6" t="str">
        <f>_xlfn.CONCAT('Senior Team and leg results'!L19," (",'Senior Team and leg results'!M19,")")</f>
        <v>Max Bell (U17)</v>
      </c>
      <c r="G28" s="6" t="str">
        <f>_xlfn.CONCAT('Senior Team and leg results'!P19," (",'Senior Team and leg results'!Q19,")")</f>
        <v>Abbie Hoult (U17)</v>
      </c>
      <c r="H28" s="6" t="str">
        <f>_xlfn.CONCAT('Senior Team and leg results'!T19," (",'Senior Team and leg results'!U19,")")</f>
        <v>Steve Bennett (V50)</v>
      </c>
      <c r="I28" s="6" t="str">
        <f>_xlfn.CONCAT('Senior Team and leg results'!X19," (",'Senior Team and leg results'!Y19,")")</f>
        <v>Gary Bartlett (V60)</v>
      </c>
    </row>
    <row r="29" spans="1:9" hidden="1" x14ac:dyDescent="0.25">
      <c r="A29" s="31" t="s">
        <v>18</v>
      </c>
      <c r="B29" s="29">
        <f>'Senior Team and leg results'!B20</f>
        <v>39</v>
      </c>
      <c r="C29" s="3" t="str">
        <f>'Senior Team and leg results'!C20</f>
        <v>Loughton AC</v>
      </c>
      <c r="D29" t="str">
        <f>'Senior Team and leg results'!D20</f>
        <v>U17 / U15</v>
      </c>
      <c r="E29" t="str">
        <f>'Senior Team and leg results'!E20</f>
        <v>Boys</v>
      </c>
      <c r="F29" s="6" t="str">
        <f>_xlfn.CONCAT('Senior Team and leg results'!L20," (",'Senior Team and leg results'!M20,")")</f>
        <v>George Smith (U17)</v>
      </c>
      <c r="G29" s="6" t="str">
        <f>_xlfn.CONCAT('Senior Team and leg results'!P20," (",'Senior Team and leg results'!Q20,")")</f>
        <v>Bruno Stubbs (U15)</v>
      </c>
      <c r="H29" s="6" t="str">
        <f>_xlfn.CONCAT('Senior Team and leg results'!T20," (",'Senior Team and leg results'!U20,")")</f>
        <v>Calum Buckley (U15)</v>
      </c>
      <c r="I29" s="6" t="str">
        <f>_xlfn.CONCAT('Senior Team and leg results'!X20," (",'Senior Team and leg results'!Y20,")")</f>
        <v>Joseph James (U15)</v>
      </c>
    </row>
    <row r="30" spans="1:9" x14ac:dyDescent="0.25">
      <c r="A30" s="31" t="s">
        <v>3</v>
      </c>
      <c r="B30" s="29">
        <f>'Senior Team and leg results'!B21</f>
        <v>30</v>
      </c>
      <c r="C30" s="3" t="str">
        <f>'Senior Team and leg results'!C21</f>
        <v xml:space="preserve">Eton Manor AC </v>
      </c>
      <c r="D30" t="str">
        <f>'Senior Team and leg results'!D21</f>
        <v>Vet</v>
      </c>
      <c r="E30" t="str">
        <f>'Senior Team and leg results'!E21</f>
        <v>Women</v>
      </c>
      <c r="F30" s="6" t="str">
        <f>_xlfn.CONCAT('Senior Team and leg results'!L21," (",'Senior Team and leg results'!M21,")")</f>
        <v>Jenny Heymann (V40)</v>
      </c>
      <c r="G30" s="6" t="str">
        <f>_xlfn.CONCAT('Senior Team and leg results'!P21," (",'Senior Team and leg results'!Q21,")")</f>
        <v>Lee Milne (V40)</v>
      </c>
      <c r="H30" s="6" t="str">
        <f>_xlfn.CONCAT('Senior Team and leg results'!T21," (",'Senior Team and leg results'!U21,")")</f>
        <v>Louise Vacher (V50)</v>
      </c>
      <c r="I30" s="6" t="str">
        <f>_xlfn.CONCAT('Senior Team and leg results'!X21," (",'Senior Team and leg results'!Y21,")")</f>
        <v>Zoe Woodward (V50)</v>
      </c>
    </row>
    <row r="31" spans="1:9" hidden="1" x14ac:dyDescent="0.25">
      <c r="A31" s="31" t="s">
        <v>20</v>
      </c>
      <c r="B31" s="29">
        <f>'Senior Team and leg results'!B22</f>
        <v>50</v>
      </c>
      <c r="C31" s="3" t="str">
        <f>'Senior Team and leg results'!C22</f>
        <v>Orion Harriers</v>
      </c>
      <c r="D31" t="str">
        <f>'Senior Team and leg results'!D22</f>
        <v>Vet</v>
      </c>
      <c r="E31" t="str">
        <f>'Senior Team and leg results'!E22</f>
        <v>Men</v>
      </c>
      <c r="F31" s="6" t="str">
        <f>_xlfn.CONCAT('Senior Team and leg results'!L22," (",'Senior Team and leg results'!M22,")")</f>
        <v>Ben Fisher (V40)</v>
      </c>
      <c r="G31" s="6" t="str">
        <f>_xlfn.CONCAT('Senior Team and leg results'!P22," (",'Senior Team and leg results'!Q22,")")</f>
        <v>Paul Thornton (V40)</v>
      </c>
      <c r="H31" s="6" t="str">
        <f>_xlfn.CONCAT('Senior Team and leg results'!T22," (",'Senior Team and leg results'!U22,")")</f>
        <v>Paul Stockings (V60)</v>
      </c>
      <c r="I31" s="6" t="str">
        <f>_xlfn.CONCAT('Senior Team and leg results'!X22," (",'Senior Team and leg results'!Y22,")")</f>
        <v>Simon Haigh (V50)</v>
      </c>
    </row>
    <row r="32" spans="1:9" hidden="1" x14ac:dyDescent="0.25">
      <c r="A32" s="31" t="s">
        <v>21</v>
      </c>
      <c r="B32" s="29">
        <f>'Senior Team and leg results'!B23</f>
        <v>36</v>
      </c>
      <c r="C32" s="3" t="str">
        <f>'Senior Team and leg results'!C23</f>
        <v>Eton Manor AC</v>
      </c>
      <c r="D32" t="str">
        <f>'Senior Team and leg results'!D23</f>
        <v>Senior</v>
      </c>
      <c r="E32" t="str">
        <f>'Senior Team and leg results'!E23</f>
        <v>Men</v>
      </c>
      <c r="F32" s="6" t="str">
        <f>_xlfn.CONCAT('Senior Team and leg results'!L23," (",'Senior Team and leg results'!M23,")")</f>
        <v>Richard Seddon (SM)</v>
      </c>
      <c r="G32" s="6" t="str">
        <f>_xlfn.CONCAT('Senior Team and leg results'!P23," (",'Senior Team and leg results'!Q23,")")</f>
        <v>Lance Tabraham (V55)</v>
      </c>
      <c r="H32" s="6" t="str">
        <f>_xlfn.CONCAT('Senior Team and leg results'!T23," (",'Senior Team and leg results'!U23,")")</f>
        <v>Adrian Frost (V60)</v>
      </c>
      <c r="I32" s="6" t="str">
        <f>_xlfn.CONCAT('Senior Team and leg results'!X23," (",'Senior Team and leg results'!Y23,")")</f>
        <v>Rob Sommerville (V50)</v>
      </c>
    </row>
    <row r="33" spans="1:9" hidden="1" x14ac:dyDescent="0.25">
      <c r="A33" s="31" t="s">
        <v>22</v>
      </c>
      <c r="B33" s="29">
        <f>'Senior Team and leg results'!B24</f>
        <v>40</v>
      </c>
      <c r="C33" s="3" t="str">
        <f>'Senior Team and leg results'!C24</f>
        <v>Loughton AC</v>
      </c>
      <c r="D33" t="str">
        <f>'Senior Team and leg results'!D24</f>
        <v>U17 / U15</v>
      </c>
      <c r="E33" t="str">
        <f>'Senior Team and leg results'!E24</f>
        <v>Boys</v>
      </c>
      <c r="F33" s="6" t="str">
        <f>_xlfn.CONCAT('Senior Team and leg results'!L24," (",'Senior Team and leg results'!M24,")")</f>
        <v>Nathan Wakinshaw (U17)</v>
      </c>
      <c r="G33" s="6" t="str">
        <f>_xlfn.CONCAT('Senior Team and leg results'!P24," (",'Senior Team and leg results'!Q24,")")</f>
        <v>Gabriel Buckley (U15)</v>
      </c>
      <c r="H33" s="6" t="str">
        <f>_xlfn.CONCAT('Senior Team and leg results'!T24," (",'Senior Team and leg results'!U24,")")</f>
        <v>Finn Madigan (U15)</v>
      </c>
      <c r="I33" s="6" t="str">
        <f>_xlfn.CONCAT('Senior Team and leg results'!X24," (",'Senior Team and leg results'!Y24,")")</f>
        <v>Bruno Stubbs (U17)</v>
      </c>
    </row>
    <row r="34" spans="1:9" x14ac:dyDescent="0.25">
      <c r="A34" s="31" t="s">
        <v>4</v>
      </c>
      <c r="B34" s="29">
        <f>'Senior Team and leg results'!B25</f>
        <v>32</v>
      </c>
      <c r="C34" s="3" t="str">
        <f>'Senior Team and leg results'!C25</f>
        <v xml:space="preserve">Eton Manor AC </v>
      </c>
      <c r="D34" t="str">
        <f>'Senior Team and leg results'!D25</f>
        <v>Vet</v>
      </c>
      <c r="E34" t="str">
        <f>'Senior Team and leg results'!E25</f>
        <v>Women</v>
      </c>
      <c r="F34" s="6" t="str">
        <f>_xlfn.CONCAT('Senior Team and leg results'!L25," (",'Senior Team and leg results'!M25,")")</f>
        <v>Rachel Brittle (V50)</v>
      </c>
      <c r="G34" s="6" t="str">
        <f>_xlfn.CONCAT('Senior Team and leg results'!P25," (",'Senior Team and leg results'!Q25,")")</f>
        <v>Hayley Dalton (V50)</v>
      </c>
      <c r="H34" s="6" t="str">
        <f>_xlfn.CONCAT('Senior Team and leg results'!T25," (",'Senior Team and leg results'!U25,")")</f>
        <v>Jenny Heymann (V40)</v>
      </c>
      <c r="I34" s="6" t="str">
        <f>_xlfn.CONCAT('Senior Team and leg results'!X25," (",'Senior Team and leg results'!Y25,")")</f>
        <v>Lee Milne (V40)</v>
      </c>
    </row>
    <row r="35" spans="1:9" x14ac:dyDescent="0.25">
      <c r="A35" s="31" t="s">
        <v>24</v>
      </c>
      <c r="B35" s="29">
        <f>'Senior Team and leg results'!B26</f>
        <v>44</v>
      </c>
      <c r="C35" s="3" t="str">
        <f>'Senior Team and leg results'!C26</f>
        <v xml:space="preserve">Orion Harriers </v>
      </c>
      <c r="D35" t="str">
        <f>'Senior Team and leg results'!D26</f>
        <v>Vet</v>
      </c>
      <c r="E35" t="str">
        <f>'Senior Team and leg results'!E26</f>
        <v>Women</v>
      </c>
      <c r="F35" s="6" t="str">
        <f>_xlfn.CONCAT('Senior Team and leg results'!L26," (",'Senior Team and leg results'!M26,")")</f>
        <v>Katherine Taylor (V50)</v>
      </c>
      <c r="G35" s="6" t="str">
        <f>_xlfn.CONCAT('Senior Team and leg results'!P26," (",'Senior Team and leg results'!Q26,")")</f>
        <v>Lucilla Ashton (V40)</v>
      </c>
      <c r="H35" s="6" t="str">
        <f>_xlfn.CONCAT('Senior Team and leg results'!T26," (",'Senior Team and leg results'!U26,")")</f>
        <v>Mary Armitage (V50)</v>
      </c>
      <c r="I35" s="6" t="str">
        <f>_xlfn.CONCAT('Senior Team and leg results'!X26," (",'Senior Team and leg results'!Y26,")")</f>
        <v>Kerry Parker (V40)</v>
      </c>
    </row>
    <row r="36" spans="1:9" hidden="1" x14ac:dyDescent="0.25">
      <c r="A36" s="31" t="s">
        <v>5</v>
      </c>
      <c r="B36" s="29">
        <f>'Senior Team and leg results'!B27</f>
        <v>64</v>
      </c>
      <c r="C36" s="3" t="str">
        <f>'Senior Team and leg results'!C27</f>
        <v>Loughton AC</v>
      </c>
      <c r="D36" t="str">
        <f>'Senior Team and leg results'!D27</f>
        <v>Senior</v>
      </c>
      <c r="E36" t="str">
        <f>'Senior Team and leg results'!E27</f>
        <v>Men</v>
      </c>
      <c r="F36" s="6" t="str">
        <f>_xlfn.CONCAT('Senior Team and leg results'!L27," (",'Senior Team and leg results'!M27,")")</f>
        <v>Duncan Haslem (SM)</v>
      </c>
      <c r="G36" s="6" t="str">
        <f>_xlfn.CONCAT('Senior Team and leg results'!P27," (",'Senior Team and leg results'!Q27,")")</f>
        <v>Gary Hooper (V50)</v>
      </c>
      <c r="H36" s="6" t="str">
        <f>_xlfn.CONCAT('Senior Team and leg results'!T27," (",'Senior Team and leg results'!U27,")")</f>
        <v>Paul Thomas (V40)</v>
      </c>
      <c r="I36" s="6" t="str">
        <f>_xlfn.CONCAT('Senior Team and leg results'!X27," (",'Senior Team and leg results'!Y27,")")</f>
        <v>Rob Eggleston (V50)</v>
      </c>
    </row>
    <row r="37" spans="1:9" hidden="1" x14ac:dyDescent="0.25">
      <c r="A37" s="31" t="s">
        <v>147</v>
      </c>
      <c r="B37" s="29">
        <f>'Senior Team and leg results'!B28</f>
        <v>49</v>
      </c>
      <c r="C37" s="3" t="str">
        <f>'Senior Team and leg results'!C28</f>
        <v>Orion Harriers</v>
      </c>
      <c r="D37" t="str">
        <f>'Senior Team and leg results'!D28</f>
        <v>Senior</v>
      </c>
      <c r="E37" t="str">
        <f>'Senior Team and leg results'!E28</f>
        <v>Men</v>
      </c>
      <c r="F37" s="6" t="str">
        <f>_xlfn.CONCAT('Senior Team and leg results'!L28," (",'Senior Team and leg results'!M28,")")</f>
        <v>Darren Cordes (V50)</v>
      </c>
      <c r="G37" s="6" t="str">
        <f>_xlfn.CONCAT('Senior Team and leg results'!P28," (",'Senior Team and leg results'!Q28,")")</f>
        <v>Chris Napthine (SM)</v>
      </c>
      <c r="H37" s="6" t="str">
        <f>_xlfn.CONCAT('Senior Team and leg results'!T28," (",'Senior Team and leg results'!U28,")")</f>
        <v>Dhurmendra Mistry (V50)</v>
      </c>
      <c r="I37" s="6" t="str">
        <f>_xlfn.CONCAT('Senior Team and leg results'!X28," (",'Senior Team and leg results'!Y28,")")</f>
        <v>Bal Gill (V50)</v>
      </c>
    </row>
    <row r="38" spans="1:9" x14ac:dyDescent="0.25">
      <c r="A38" s="31" t="s">
        <v>6</v>
      </c>
      <c r="B38" s="29">
        <f>'Senior Team and leg results'!B29</f>
        <v>45</v>
      </c>
      <c r="C38" s="3" t="str">
        <f>'Senior Team and leg results'!C29</f>
        <v xml:space="preserve">Orion Harriers </v>
      </c>
      <c r="D38" t="str">
        <f>'Senior Team and leg results'!D29</f>
        <v>Vet</v>
      </c>
      <c r="E38" t="str">
        <f>'Senior Team and leg results'!E29</f>
        <v>Women</v>
      </c>
      <c r="F38" s="6" t="str">
        <f>_xlfn.CONCAT('Senior Team and leg results'!L29," (",'Senior Team and leg results'!M29,")")</f>
        <v>Jo Plumb (V50)</v>
      </c>
      <c r="G38" s="6" t="str">
        <f>_xlfn.CONCAT('Senior Team and leg results'!P29," (",'Senior Team and leg results'!Q29,")")</f>
        <v>Sarah Mills (V40)</v>
      </c>
      <c r="H38" s="6" t="str">
        <f>_xlfn.CONCAT('Senior Team and leg results'!T29," (",'Senior Team and leg results'!U29,")")</f>
        <v>Helen Pearce (V50)</v>
      </c>
      <c r="I38" s="6" t="str">
        <f>_xlfn.CONCAT('Senior Team and leg results'!X29," (",'Senior Team and leg results'!Y29,")")</f>
        <v>Jo Plumb (V50)</v>
      </c>
    </row>
    <row r="39" spans="1:9" x14ac:dyDescent="0.25">
      <c r="A39" s="31" t="s">
        <v>7</v>
      </c>
      <c r="B39" s="29">
        <f>'Senior Team and leg results'!B30</f>
        <v>42</v>
      </c>
      <c r="C39" s="3" t="str">
        <f>'Senior Team and leg results'!C30</f>
        <v xml:space="preserve">Orion Harriers </v>
      </c>
      <c r="D39" t="str">
        <f>'Senior Team and leg results'!D30</f>
        <v>Senior</v>
      </c>
      <c r="E39" t="str">
        <f>'Senior Team and leg results'!E30</f>
        <v>Women</v>
      </c>
      <c r="F39" s="6" t="str">
        <f>_xlfn.CONCAT('Senior Team and leg results'!L30," (",'Senior Team and leg results'!M30,")")</f>
        <v>Laura Graham-Clare (SW)</v>
      </c>
      <c r="G39" s="6" t="str">
        <f>_xlfn.CONCAT('Senior Team and leg results'!P30," (",'Senior Team and leg results'!Q30,")")</f>
        <v>Karen Lyons (V50)</v>
      </c>
      <c r="H39" s="6" t="str">
        <f>_xlfn.CONCAT('Senior Team and leg results'!T30," (",'Senior Team and leg results'!U30,")")</f>
        <v>Emily Goodhew (SW)</v>
      </c>
      <c r="I39" s="6" t="str">
        <f>_xlfn.CONCAT('Senior Team and leg results'!X30," (",'Senior Team and leg results'!Y30,")")</f>
        <v>Dawn Ashley (V40)</v>
      </c>
    </row>
    <row r="40" spans="1:9" x14ac:dyDescent="0.25">
      <c r="A40" s="31" t="s">
        <v>8</v>
      </c>
      <c r="B40" s="29">
        <f>'Senior Team and leg results'!B31</f>
        <v>57</v>
      </c>
      <c r="C40" s="3" t="str">
        <f>'Senior Team and leg results'!C31</f>
        <v xml:space="preserve">Loughton AC </v>
      </c>
      <c r="D40" t="str">
        <f>'Senior Team and leg results'!D31</f>
        <v>Senior</v>
      </c>
      <c r="E40" t="str">
        <f>'Senior Team and leg results'!E31</f>
        <v>Women</v>
      </c>
      <c r="F40" s="6" t="str">
        <f>_xlfn.CONCAT('Senior Team and leg results'!L31," (",'Senior Team and leg results'!M31,")")</f>
        <v>Nadine Holland (V40)</v>
      </c>
      <c r="G40" s="6" t="str">
        <f>_xlfn.CONCAT('Senior Team and leg results'!P31," (",'Senior Team and leg results'!Q31,")")</f>
        <v>Grace Murphy (U15)</v>
      </c>
      <c r="H40" s="6" t="str">
        <f>_xlfn.CONCAT('Senior Team and leg results'!T31," (",'Senior Team and leg results'!U31,")")</f>
        <v>Melanie Peddle (V50)</v>
      </c>
      <c r="I40" s="6" t="str">
        <f>_xlfn.CONCAT('Senior Team and leg results'!X31," (",'Senior Team and leg results'!Y31,")")</f>
        <v>Julie Doherty (SW)</v>
      </c>
    </row>
    <row r="41" spans="1:9" x14ac:dyDescent="0.25">
      <c r="A41" s="31" t="s">
        <v>9</v>
      </c>
      <c r="B41" s="29">
        <f>'Senior Team and leg results'!B32</f>
        <v>31</v>
      </c>
      <c r="C41" s="3" t="str">
        <f>'Senior Team and leg results'!C32</f>
        <v xml:space="preserve">Eton Manor AC </v>
      </c>
      <c r="D41" t="str">
        <f>'Senior Team and leg results'!D32</f>
        <v>Senior</v>
      </c>
      <c r="E41" t="str">
        <f>'Senior Team and leg results'!E32</f>
        <v>Women</v>
      </c>
      <c r="F41" s="6" t="str">
        <f>_xlfn.CONCAT('Senior Team and leg results'!L32," (",'Senior Team and leg results'!M32,")")</f>
        <v>Amanda Hearn (SW)</v>
      </c>
      <c r="G41" s="6" t="str">
        <f>_xlfn.CONCAT('Senior Team and leg results'!P32," (",'Senior Team and leg results'!Q32,")")</f>
        <v>Kate Daly (V40)</v>
      </c>
      <c r="H41" s="6" t="str">
        <f>_xlfn.CONCAT('Senior Team and leg results'!T32," (",'Senior Team and leg results'!U32,")")</f>
        <v>Corrie Monaghan (SW)</v>
      </c>
      <c r="I41" s="6" t="str">
        <f>_xlfn.CONCAT('Senior Team and leg results'!X32," (",'Senior Team and leg results'!Y32,")")</f>
        <v>Janine Durrant (V40)</v>
      </c>
    </row>
    <row r="42" spans="1:9" x14ac:dyDescent="0.25">
      <c r="A42" s="31" t="s">
        <v>10</v>
      </c>
      <c r="B42" s="29">
        <f>'Senior Team and leg results'!B33</f>
        <v>43</v>
      </c>
      <c r="C42" s="3" t="str">
        <f>'Senior Team and leg results'!C33</f>
        <v xml:space="preserve">Orion Harriers </v>
      </c>
      <c r="D42" t="str">
        <f>'Senior Team and leg results'!D33</f>
        <v>Senior</v>
      </c>
      <c r="E42" t="str">
        <f>'Senior Team and leg results'!E33</f>
        <v>Women</v>
      </c>
      <c r="F42" s="6" t="str">
        <f>_xlfn.CONCAT('Senior Team and leg results'!L33," (",'Senior Team and leg results'!M33,")")</f>
        <v>Lynne Wakinshaw (V40)</v>
      </c>
      <c r="G42" s="6" t="str">
        <f>_xlfn.CONCAT('Senior Team and leg results'!P33," (",'Senior Team and leg results'!Q33,")")</f>
        <v>Lorna Ross (SW)</v>
      </c>
      <c r="H42" s="6" t="str">
        <f>_xlfn.CONCAT('Senior Team and leg results'!T33," (",'Senior Team and leg results'!U33,")")</f>
        <v>Evarine Botha (V40)</v>
      </c>
      <c r="I42" s="6" t="str">
        <f>_xlfn.CONCAT('Senior Team and leg results'!X33," (",'Senior Team and leg results'!Y33,")")</f>
        <v>Katie Woolf (V50)</v>
      </c>
    </row>
    <row r="43" spans="1:9" x14ac:dyDescent="0.25">
      <c r="A43" s="31" t="s">
        <v>11</v>
      </c>
      <c r="B43" s="29">
        <f>'Senior Team and leg results'!B34</f>
        <v>58</v>
      </c>
      <c r="C43" s="3" t="str">
        <f>'Senior Team and leg results'!C34</f>
        <v xml:space="preserve">Loughton AC </v>
      </c>
      <c r="D43" t="str">
        <f>'Senior Team and leg results'!D34</f>
        <v>Vet</v>
      </c>
      <c r="E43" t="str">
        <f>'Senior Team and leg results'!E34</f>
        <v>Women</v>
      </c>
      <c r="F43" s="6" t="str">
        <f>_xlfn.CONCAT('Senior Team and leg results'!L34," (",'Senior Team and leg results'!M34,")")</f>
        <v>Deborah Davies (V50)</v>
      </c>
      <c r="G43" s="6" t="str">
        <f>_xlfn.CONCAT('Senior Team and leg results'!P34," (",'Senior Team and leg results'!Q34,")")</f>
        <v>Amanda Overy (V50)</v>
      </c>
      <c r="H43" s="6" t="str">
        <f>_xlfn.CONCAT('Senior Team and leg results'!T34," (",'Senior Team and leg results'!U34,")")</f>
        <v>Lisa Perryman (V40)</v>
      </c>
      <c r="I43" s="6" t="str">
        <f>_xlfn.CONCAT('Senior Team and leg results'!X34," (",'Senior Team and leg results'!Y34,")")</f>
        <v>Kerrie Colyer-Kirk (V40)</v>
      </c>
    </row>
    <row r="44" spans="1:9" x14ac:dyDescent="0.25">
      <c r="A44" s="31" t="s">
        <v>12</v>
      </c>
      <c r="B44" s="29">
        <f>'Senior Team and leg results'!B35</f>
        <v>59</v>
      </c>
      <c r="C44" s="3" t="str">
        <f>'Senior Team and leg results'!C35</f>
        <v xml:space="preserve">Loughton AC </v>
      </c>
      <c r="D44" t="str">
        <f>'Senior Team and leg results'!D35</f>
        <v>Vet</v>
      </c>
      <c r="E44" t="str">
        <f>'Senior Team and leg results'!E35</f>
        <v>Women</v>
      </c>
      <c r="F44" s="6" t="str">
        <f>_xlfn.CONCAT('Senior Team and leg results'!L35," (",'Senior Team and leg results'!M35,")")</f>
        <v>Mary Johnson (V40)</v>
      </c>
      <c r="G44" s="6" t="str">
        <f>_xlfn.CONCAT('Senior Team and leg results'!P35," (",'Senior Team and leg results'!Q35,")")</f>
        <v>Caroline Ford (V50)</v>
      </c>
      <c r="H44" s="6" t="str">
        <f>_xlfn.CONCAT('Senior Team and leg results'!T35," (",'Senior Team and leg results'!U35,")")</f>
        <v>Catherine Gurney (V50)</v>
      </c>
      <c r="I44" s="6" t="str">
        <f>_xlfn.CONCAT('Senior Team and leg results'!X35," (",'Senior Team and leg results'!Y35,")")</f>
        <v>Caren Nicholls (V40)</v>
      </c>
    </row>
    <row r="45" spans="1:9" x14ac:dyDescent="0.25">
      <c r="F45" s="6"/>
    </row>
    <row r="46" spans="1:9" x14ac:dyDescent="0.25">
      <c r="A46" t="s">
        <v>305</v>
      </c>
      <c r="B46"/>
      <c r="C46" t="s">
        <v>307</v>
      </c>
      <c r="F46" s="6"/>
    </row>
    <row r="47" spans="1:9" x14ac:dyDescent="0.25">
      <c r="A47" t="s">
        <v>309</v>
      </c>
      <c r="B47"/>
      <c r="C47" t="s">
        <v>385</v>
      </c>
      <c r="F47" s="6"/>
    </row>
    <row r="48" spans="1:9" x14ac:dyDescent="0.25">
      <c r="F48" s="6"/>
    </row>
    <row r="49" spans="1:9" x14ac:dyDescent="0.25">
      <c r="A49" s="5" t="s">
        <v>42</v>
      </c>
      <c r="B49" s="5" t="s">
        <v>43</v>
      </c>
      <c r="C49" s="4" t="s">
        <v>44</v>
      </c>
      <c r="D49" s="4" t="s">
        <v>45</v>
      </c>
      <c r="E49" s="4" t="s">
        <v>46</v>
      </c>
      <c r="F49" s="4" t="s">
        <v>54</v>
      </c>
      <c r="G49" s="4" t="s">
        <v>58</v>
      </c>
      <c r="H49" s="4" t="s">
        <v>59</v>
      </c>
      <c r="I49" s="4" t="s">
        <v>298</v>
      </c>
    </row>
    <row r="50" spans="1:9" x14ac:dyDescent="0.25">
      <c r="A50" s="31" t="s">
        <v>0</v>
      </c>
      <c r="B50" s="29">
        <v>46</v>
      </c>
      <c r="C50" s="3" t="s">
        <v>301</v>
      </c>
      <c r="D50" t="s">
        <v>155</v>
      </c>
      <c r="E50" t="s">
        <v>156</v>
      </c>
      <c r="F50" s="6" t="s">
        <v>310</v>
      </c>
      <c r="G50" s="6" t="s">
        <v>311</v>
      </c>
      <c r="H50" s="6" t="s">
        <v>312</v>
      </c>
      <c r="I50" s="6" t="s">
        <v>313</v>
      </c>
    </row>
    <row r="51" spans="1:9" x14ac:dyDescent="0.25">
      <c r="A51" s="31" t="s">
        <v>1</v>
      </c>
      <c r="B51" s="29">
        <v>33</v>
      </c>
      <c r="C51" s="3" t="s">
        <v>302</v>
      </c>
      <c r="D51" t="s">
        <v>155</v>
      </c>
      <c r="E51" t="s">
        <v>156</v>
      </c>
      <c r="F51" s="6" t="s">
        <v>314</v>
      </c>
      <c r="G51" s="6" t="s">
        <v>315</v>
      </c>
      <c r="H51" s="6" t="s">
        <v>316</v>
      </c>
      <c r="I51" s="6" t="s">
        <v>317</v>
      </c>
    </row>
    <row r="52" spans="1:9" x14ac:dyDescent="0.25">
      <c r="A52" s="31" t="s">
        <v>2</v>
      </c>
      <c r="B52" s="29">
        <v>47</v>
      </c>
      <c r="C52" s="3" t="s">
        <v>301</v>
      </c>
      <c r="D52" t="s">
        <v>155</v>
      </c>
      <c r="E52" t="s">
        <v>156</v>
      </c>
      <c r="F52" s="6" t="s">
        <v>318</v>
      </c>
      <c r="G52" s="6" t="s">
        <v>319</v>
      </c>
      <c r="H52" s="6" t="s">
        <v>320</v>
      </c>
      <c r="I52" s="6" t="s">
        <v>321</v>
      </c>
    </row>
    <row r="53" spans="1:9" x14ac:dyDescent="0.25">
      <c r="A53" s="31" t="s">
        <v>3</v>
      </c>
      <c r="B53" s="29">
        <v>34</v>
      </c>
      <c r="C53" s="3" t="s">
        <v>302</v>
      </c>
      <c r="D53" t="s">
        <v>155</v>
      </c>
      <c r="E53" t="s">
        <v>156</v>
      </c>
      <c r="F53" s="6" t="s">
        <v>322</v>
      </c>
      <c r="G53" s="6" t="s">
        <v>323</v>
      </c>
      <c r="H53" s="6" t="s">
        <v>324</v>
      </c>
      <c r="I53" s="6" t="s">
        <v>325</v>
      </c>
    </row>
    <row r="54" spans="1:9" x14ac:dyDescent="0.25">
      <c r="A54" s="31" t="s">
        <v>4</v>
      </c>
      <c r="B54" s="29">
        <v>61</v>
      </c>
      <c r="C54" s="3" t="s">
        <v>303</v>
      </c>
      <c r="D54" t="s">
        <v>155</v>
      </c>
      <c r="E54" t="s">
        <v>156</v>
      </c>
      <c r="F54" s="6" t="s">
        <v>326</v>
      </c>
      <c r="G54" s="6" t="s">
        <v>327</v>
      </c>
      <c r="H54" s="6" t="s">
        <v>328</v>
      </c>
      <c r="I54" s="6" t="s">
        <v>329</v>
      </c>
    </row>
    <row r="55" spans="1:9" x14ac:dyDescent="0.25">
      <c r="A55" s="31" t="s">
        <v>5</v>
      </c>
      <c r="B55" s="29">
        <v>52</v>
      </c>
      <c r="C55" s="3" t="s">
        <v>301</v>
      </c>
      <c r="D55" t="s">
        <v>304</v>
      </c>
      <c r="E55" t="s">
        <v>156</v>
      </c>
      <c r="F55" s="6" t="s">
        <v>330</v>
      </c>
      <c r="G55" s="6" t="s">
        <v>331</v>
      </c>
      <c r="H55" s="6" t="s">
        <v>332</v>
      </c>
      <c r="I55" s="6" t="s">
        <v>333</v>
      </c>
    </row>
    <row r="56" spans="1:9" x14ac:dyDescent="0.25">
      <c r="A56" s="31" t="s">
        <v>6</v>
      </c>
      <c r="B56" s="29">
        <v>53</v>
      </c>
      <c r="C56" s="3" t="s">
        <v>301</v>
      </c>
      <c r="D56" t="s">
        <v>304</v>
      </c>
      <c r="E56" t="s">
        <v>156</v>
      </c>
      <c r="F56" s="6" t="s">
        <v>334</v>
      </c>
      <c r="G56" s="6" t="s">
        <v>335</v>
      </c>
      <c r="H56" s="6" t="s">
        <v>336</v>
      </c>
      <c r="I56" s="6" t="s">
        <v>330</v>
      </c>
    </row>
    <row r="57" spans="1:9" x14ac:dyDescent="0.25">
      <c r="A57" s="31" t="s">
        <v>7</v>
      </c>
      <c r="B57" s="29">
        <v>62</v>
      </c>
      <c r="C57" s="3" t="s">
        <v>303</v>
      </c>
      <c r="D57" t="s">
        <v>155</v>
      </c>
      <c r="E57" t="s">
        <v>156</v>
      </c>
      <c r="F57" s="6" t="s">
        <v>337</v>
      </c>
      <c r="G57" s="6" t="s">
        <v>338</v>
      </c>
      <c r="H57" s="6" t="s">
        <v>339</v>
      </c>
      <c r="I57" s="6" t="s">
        <v>340</v>
      </c>
    </row>
    <row r="58" spans="1:9" x14ac:dyDescent="0.25">
      <c r="A58" s="31" t="s">
        <v>8</v>
      </c>
      <c r="B58" s="29">
        <v>35</v>
      </c>
      <c r="C58" s="3" t="s">
        <v>36</v>
      </c>
      <c r="D58" t="s">
        <v>155</v>
      </c>
      <c r="E58" t="s">
        <v>156</v>
      </c>
      <c r="F58" s="6" t="s">
        <v>341</v>
      </c>
      <c r="G58" s="6" t="s">
        <v>342</v>
      </c>
      <c r="H58" s="6" t="s">
        <v>343</v>
      </c>
      <c r="I58" s="6" t="s">
        <v>344</v>
      </c>
    </row>
    <row r="59" spans="1:9" x14ac:dyDescent="0.25">
      <c r="A59" s="31" t="s">
        <v>9</v>
      </c>
      <c r="B59" s="29">
        <v>38</v>
      </c>
      <c r="C59" s="3" t="s">
        <v>158</v>
      </c>
      <c r="D59" t="s">
        <v>155</v>
      </c>
      <c r="E59" t="s">
        <v>156</v>
      </c>
      <c r="F59" s="6" t="s">
        <v>349</v>
      </c>
      <c r="G59" s="6" t="s">
        <v>350</v>
      </c>
      <c r="H59" s="6" t="s">
        <v>351</v>
      </c>
      <c r="I59" s="6" t="s">
        <v>352</v>
      </c>
    </row>
    <row r="60" spans="1:9" x14ac:dyDescent="0.25">
      <c r="A60" s="31" t="s">
        <v>10</v>
      </c>
      <c r="B60" s="29">
        <v>54</v>
      </c>
      <c r="C60" s="3" t="s">
        <v>34</v>
      </c>
      <c r="D60" t="s">
        <v>304</v>
      </c>
      <c r="E60" t="s">
        <v>156</v>
      </c>
      <c r="F60" s="6" t="s">
        <v>353</v>
      </c>
      <c r="G60" s="6" t="s">
        <v>354</v>
      </c>
      <c r="H60" s="6" t="s">
        <v>355</v>
      </c>
      <c r="I60" s="6" t="s">
        <v>356</v>
      </c>
    </row>
    <row r="61" spans="1:9" x14ac:dyDescent="0.25">
      <c r="A61" s="31" t="s">
        <v>11</v>
      </c>
      <c r="B61" s="29">
        <v>63</v>
      </c>
      <c r="C61" s="3" t="s">
        <v>303</v>
      </c>
      <c r="D61" t="s">
        <v>304</v>
      </c>
      <c r="E61" t="s">
        <v>156</v>
      </c>
      <c r="F61" s="6" t="s">
        <v>357</v>
      </c>
      <c r="G61" s="6" t="s">
        <v>358</v>
      </c>
      <c r="H61" s="6" t="s">
        <v>359</v>
      </c>
      <c r="I61" s="6" t="s">
        <v>360</v>
      </c>
    </row>
    <row r="62" spans="1:9" x14ac:dyDescent="0.25">
      <c r="A62" s="31" t="s">
        <v>12</v>
      </c>
      <c r="B62" s="29">
        <v>48</v>
      </c>
      <c r="C62" s="3" t="s">
        <v>34</v>
      </c>
      <c r="D62" t="s">
        <v>304</v>
      </c>
      <c r="E62" t="s">
        <v>156</v>
      </c>
      <c r="F62" s="6" t="s">
        <v>361</v>
      </c>
      <c r="G62" s="6" t="s">
        <v>362</v>
      </c>
      <c r="H62" s="6" t="s">
        <v>363</v>
      </c>
      <c r="I62" s="6" t="s">
        <v>364</v>
      </c>
    </row>
    <row r="63" spans="1:9" x14ac:dyDescent="0.25">
      <c r="A63" s="31" t="s">
        <v>13</v>
      </c>
      <c r="B63" s="29">
        <v>51</v>
      </c>
      <c r="C63" s="3" t="s">
        <v>34</v>
      </c>
      <c r="D63" t="s">
        <v>155</v>
      </c>
      <c r="E63" t="s">
        <v>28</v>
      </c>
      <c r="F63" s="6" t="s">
        <v>365</v>
      </c>
      <c r="G63" s="6" t="s">
        <v>366</v>
      </c>
      <c r="H63" s="6" t="s">
        <v>367</v>
      </c>
      <c r="I63" s="6" t="s">
        <v>368</v>
      </c>
    </row>
    <row r="64" spans="1:9" x14ac:dyDescent="0.25">
      <c r="A64" s="31" t="s">
        <v>14</v>
      </c>
      <c r="B64" s="29">
        <v>50</v>
      </c>
      <c r="C64" s="3" t="s">
        <v>34</v>
      </c>
      <c r="D64" t="s">
        <v>304</v>
      </c>
      <c r="E64" t="s">
        <v>156</v>
      </c>
      <c r="F64" s="6" t="s">
        <v>369</v>
      </c>
      <c r="G64" s="6" t="s">
        <v>370</v>
      </c>
      <c r="H64" s="6" t="s">
        <v>371</v>
      </c>
      <c r="I64" s="6" t="s">
        <v>372</v>
      </c>
    </row>
    <row r="65" spans="1:9" x14ac:dyDescent="0.25">
      <c r="A65" s="31" t="s">
        <v>15</v>
      </c>
      <c r="B65" s="29">
        <v>36</v>
      </c>
      <c r="C65" s="3" t="s">
        <v>36</v>
      </c>
      <c r="D65" t="s">
        <v>155</v>
      </c>
      <c r="E65" t="s">
        <v>156</v>
      </c>
      <c r="F65" s="6" t="s">
        <v>373</v>
      </c>
      <c r="G65" s="6" t="s">
        <v>374</v>
      </c>
      <c r="H65" s="6" t="s">
        <v>375</v>
      </c>
      <c r="I65" s="6" t="s">
        <v>376</v>
      </c>
    </row>
    <row r="66" spans="1:9" x14ac:dyDescent="0.25">
      <c r="A66" s="31" t="s">
        <v>16</v>
      </c>
      <c r="B66" s="29">
        <v>64</v>
      </c>
      <c r="C66" s="3" t="s">
        <v>35</v>
      </c>
      <c r="D66" t="s">
        <v>155</v>
      </c>
      <c r="E66" t="s">
        <v>156</v>
      </c>
      <c r="F66" s="6" t="s">
        <v>377</v>
      </c>
      <c r="G66" s="6" t="s">
        <v>378</v>
      </c>
      <c r="H66" s="6" t="s">
        <v>379</v>
      </c>
      <c r="I66" s="6" t="s">
        <v>380</v>
      </c>
    </row>
    <row r="67" spans="1:9" x14ac:dyDescent="0.25">
      <c r="A67" s="31" t="s">
        <v>17</v>
      </c>
      <c r="B67" s="29">
        <v>49</v>
      </c>
      <c r="C67" s="3" t="s">
        <v>34</v>
      </c>
      <c r="D67" t="s">
        <v>155</v>
      </c>
      <c r="E67" t="s">
        <v>156</v>
      </c>
      <c r="F67" s="6" t="s">
        <v>381</v>
      </c>
      <c r="G67" s="6" t="s">
        <v>382</v>
      </c>
      <c r="H67" s="6" t="s">
        <v>383</v>
      </c>
      <c r="I67" s="6" t="s">
        <v>384</v>
      </c>
    </row>
    <row r="75" spans="1:9" x14ac:dyDescent="0.25">
      <c r="A75" t="s">
        <v>305</v>
      </c>
      <c r="B75"/>
      <c r="C75" t="s">
        <v>307</v>
      </c>
    </row>
    <row r="76" spans="1:9" x14ac:dyDescent="0.25">
      <c r="A76" t="s">
        <v>309</v>
      </c>
      <c r="B76"/>
      <c r="C76" t="s">
        <v>230</v>
      </c>
    </row>
    <row r="78" spans="1:9" x14ac:dyDescent="0.25">
      <c r="A78" s="5" t="s">
        <v>42</v>
      </c>
      <c r="B78" s="5" t="s">
        <v>43</v>
      </c>
      <c r="C78" s="4" t="s">
        <v>44</v>
      </c>
      <c r="D78" s="4" t="s">
        <v>45</v>
      </c>
      <c r="E78" s="4" t="s">
        <v>46</v>
      </c>
      <c r="F78" s="4" t="s">
        <v>54</v>
      </c>
      <c r="G78" s="4" t="s">
        <v>58</v>
      </c>
      <c r="H78" s="4" t="s">
        <v>59</v>
      </c>
      <c r="I78" s="4" t="s">
        <v>298</v>
      </c>
    </row>
    <row r="79" spans="1:9" x14ac:dyDescent="0.25">
      <c r="A79" s="31" t="s">
        <v>0</v>
      </c>
      <c r="B79" s="29">
        <v>29</v>
      </c>
      <c r="C79" s="3" t="s">
        <v>26</v>
      </c>
      <c r="D79" t="s">
        <v>157</v>
      </c>
      <c r="E79" t="s">
        <v>28</v>
      </c>
      <c r="F79" s="6" t="s">
        <v>345</v>
      </c>
      <c r="G79" s="6" t="s">
        <v>348</v>
      </c>
      <c r="H79" s="6" t="s">
        <v>347</v>
      </c>
      <c r="I79" s="6" t="s">
        <v>346</v>
      </c>
    </row>
    <row r="80" spans="1:9" x14ac:dyDescent="0.25">
      <c r="A80" s="31" t="s">
        <v>1</v>
      </c>
      <c r="B80" s="29">
        <v>39</v>
      </c>
      <c r="C80" s="3" t="s">
        <v>35</v>
      </c>
      <c r="D80" t="s">
        <v>160</v>
      </c>
      <c r="E80" t="s">
        <v>31</v>
      </c>
      <c r="F80" s="6" t="s">
        <v>386</v>
      </c>
      <c r="G80" s="6" t="s">
        <v>387</v>
      </c>
      <c r="H80" s="6" t="s">
        <v>388</v>
      </c>
      <c r="I80" s="6" t="s">
        <v>392</v>
      </c>
    </row>
    <row r="81" spans="1:9" x14ac:dyDescent="0.25">
      <c r="A81" s="31" t="s">
        <v>2</v>
      </c>
      <c r="B81" s="29">
        <v>40</v>
      </c>
      <c r="C81" s="3" t="s">
        <v>35</v>
      </c>
      <c r="D81" t="s">
        <v>160</v>
      </c>
      <c r="E81" t="s">
        <v>31</v>
      </c>
      <c r="F81" s="6" t="s">
        <v>389</v>
      </c>
      <c r="G81" s="6" t="s">
        <v>390</v>
      </c>
      <c r="H81" s="6" t="s">
        <v>391</v>
      </c>
      <c r="I81" s="6" t="s">
        <v>387</v>
      </c>
    </row>
    <row r="83" spans="1:9" x14ac:dyDescent="0.25">
      <c r="A83" t="s">
        <v>305</v>
      </c>
      <c r="B83"/>
      <c r="C83" t="s">
        <v>307</v>
      </c>
    </row>
    <row r="84" spans="1:9" x14ac:dyDescent="0.25">
      <c r="A84" t="s">
        <v>309</v>
      </c>
      <c r="B84"/>
      <c r="C84" t="s">
        <v>393</v>
      </c>
    </row>
    <row r="86" spans="1:9" x14ac:dyDescent="0.25">
      <c r="A86" s="5" t="s">
        <v>42</v>
      </c>
      <c r="B86" s="5" t="s">
        <v>43</v>
      </c>
      <c r="C86" s="4" t="s">
        <v>44</v>
      </c>
      <c r="D86" s="4" t="s">
        <v>45</v>
      </c>
      <c r="E86" s="4" t="s">
        <v>46</v>
      </c>
      <c r="F86" s="4" t="s">
        <v>54</v>
      </c>
      <c r="G86" s="4" t="s">
        <v>58</v>
      </c>
      <c r="H86" s="4" t="s">
        <v>59</v>
      </c>
      <c r="I86" s="4" t="s">
        <v>298</v>
      </c>
    </row>
    <row r="87" spans="1:9" x14ac:dyDescent="0.25">
      <c r="A87" s="31" t="s">
        <v>0</v>
      </c>
      <c r="B87" s="29">
        <v>30</v>
      </c>
      <c r="C87" s="3" t="s">
        <v>302</v>
      </c>
      <c r="D87" t="s">
        <v>304</v>
      </c>
      <c r="E87" t="s">
        <v>159</v>
      </c>
      <c r="F87" s="6" t="s">
        <v>394</v>
      </c>
      <c r="G87" s="6" t="s">
        <v>395</v>
      </c>
      <c r="H87" s="6" t="s">
        <v>396</v>
      </c>
      <c r="I87" s="6" t="s">
        <v>397</v>
      </c>
    </row>
    <row r="88" spans="1:9" x14ac:dyDescent="0.25">
      <c r="A88" s="31" t="s">
        <v>1</v>
      </c>
      <c r="B88" s="29">
        <v>32</v>
      </c>
      <c r="C88" s="3" t="s">
        <v>302</v>
      </c>
      <c r="D88" t="s">
        <v>304</v>
      </c>
      <c r="E88" t="s">
        <v>159</v>
      </c>
      <c r="F88" s="6" t="s">
        <v>398</v>
      </c>
      <c r="G88" s="6" t="s">
        <v>399</v>
      </c>
      <c r="H88" s="6" t="s">
        <v>394</v>
      </c>
      <c r="I88" s="6" t="s">
        <v>395</v>
      </c>
    </row>
    <row r="89" spans="1:9" x14ac:dyDescent="0.25">
      <c r="A89" s="31" t="s">
        <v>2</v>
      </c>
      <c r="B89" s="29">
        <v>44</v>
      </c>
      <c r="C89" s="3" t="s">
        <v>301</v>
      </c>
      <c r="D89" t="s">
        <v>304</v>
      </c>
      <c r="E89" t="s">
        <v>159</v>
      </c>
      <c r="F89" s="6" t="s">
        <v>400</v>
      </c>
      <c r="G89" s="6" t="s">
        <v>401</v>
      </c>
      <c r="H89" s="6" t="s">
        <v>402</v>
      </c>
      <c r="I89" s="6" t="s">
        <v>403</v>
      </c>
    </row>
    <row r="90" spans="1:9" x14ac:dyDescent="0.25">
      <c r="A90" s="31" t="s">
        <v>3</v>
      </c>
      <c r="B90" s="29">
        <v>45</v>
      </c>
      <c r="C90" s="3" t="s">
        <v>301</v>
      </c>
      <c r="D90" t="s">
        <v>304</v>
      </c>
      <c r="E90" t="s">
        <v>159</v>
      </c>
      <c r="F90" s="6" t="s">
        <v>404</v>
      </c>
      <c r="G90" s="6" t="s">
        <v>405</v>
      </c>
      <c r="H90" s="6" t="s">
        <v>406</v>
      </c>
      <c r="I90" s="6" t="s">
        <v>404</v>
      </c>
    </row>
    <row r="91" spans="1:9" x14ac:dyDescent="0.25">
      <c r="A91" s="31" t="s">
        <v>4</v>
      </c>
      <c r="B91" s="29">
        <v>58</v>
      </c>
      <c r="C91" s="3" t="s">
        <v>303</v>
      </c>
      <c r="D91" t="s">
        <v>304</v>
      </c>
      <c r="E91" t="s">
        <v>159</v>
      </c>
      <c r="F91" s="6" t="s">
        <v>407</v>
      </c>
      <c r="G91" s="6" t="s">
        <v>408</v>
      </c>
      <c r="H91" s="6" t="s">
        <v>409</v>
      </c>
      <c r="I91" s="6" t="s">
        <v>410</v>
      </c>
    </row>
    <row r="92" spans="1:9" x14ac:dyDescent="0.25">
      <c r="A92" s="31" t="s">
        <v>5</v>
      </c>
      <c r="B92" s="29">
        <v>59</v>
      </c>
      <c r="C92" s="3" t="s">
        <v>303</v>
      </c>
      <c r="D92" t="s">
        <v>304</v>
      </c>
      <c r="E92" t="s">
        <v>159</v>
      </c>
      <c r="F92" s="6" t="s">
        <v>411</v>
      </c>
      <c r="G92" s="6" t="s">
        <v>412</v>
      </c>
      <c r="H92" s="6" t="s">
        <v>413</v>
      </c>
      <c r="I92" s="6" t="s">
        <v>414</v>
      </c>
    </row>
    <row r="94" spans="1:9" x14ac:dyDescent="0.25">
      <c r="A94" t="s">
        <v>305</v>
      </c>
      <c r="B94"/>
      <c r="C94" t="s">
        <v>307</v>
      </c>
    </row>
    <row r="95" spans="1:9" x14ac:dyDescent="0.25">
      <c r="A95" t="s">
        <v>309</v>
      </c>
      <c r="B95"/>
      <c r="C95" t="s">
        <v>415</v>
      </c>
    </row>
    <row r="97" spans="1:9" x14ac:dyDescent="0.25">
      <c r="A97" s="5" t="s">
        <v>42</v>
      </c>
      <c r="B97" s="5" t="s">
        <v>43</v>
      </c>
      <c r="C97" s="4" t="s">
        <v>44</v>
      </c>
      <c r="D97" s="4" t="s">
        <v>45</v>
      </c>
      <c r="E97" s="4" t="s">
        <v>46</v>
      </c>
      <c r="F97" s="4" t="s">
        <v>54</v>
      </c>
      <c r="G97" s="4" t="s">
        <v>58</v>
      </c>
      <c r="H97" s="4" t="s">
        <v>59</v>
      </c>
      <c r="I97" s="4" t="s">
        <v>298</v>
      </c>
    </row>
    <row r="98" spans="1:9" x14ac:dyDescent="0.25">
      <c r="A98" s="31" t="s">
        <v>0</v>
      </c>
      <c r="B98" s="29">
        <v>52</v>
      </c>
      <c r="C98" s="3" t="s">
        <v>301</v>
      </c>
      <c r="D98" t="s">
        <v>304</v>
      </c>
      <c r="E98" t="s">
        <v>156</v>
      </c>
      <c r="F98" s="6" t="s">
        <v>330</v>
      </c>
      <c r="G98" s="6" t="s">
        <v>331</v>
      </c>
      <c r="H98" s="6" t="s">
        <v>332</v>
      </c>
      <c r="I98" s="6" t="s">
        <v>333</v>
      </c>
    </row>
    <row r="99" spans="1:9" x14ac:dyDescent="0.25">
      <c r="A99" s="31" t="s">
        <v>1</v>
      </c>
      <c r="B99" s="29">
        <v>53</v>
      </c>
      <c r="C99" s="3" t="s">
        <v>301</v>
      </c>
      <c r="D99" t="s">
        <v>304</v>
      </c>
      <c r="E99" t="s">
        <v>156</v>
      </c>
      <c r="F99" s="6" t="s">
        <v>334</v>
      </c>
      <c r="G99" s="6" t="s">
        <v>335</v>
      </c>
      <c r="H99" s="6" t="s">
        <v>336</v>
      </c>
      <c r="I99" s="6" t="s">
        <v>330</v>
      </c>
    </row>
    <row r="100" spans="1:9" x14ac:dyDescent="0.25">
      <c r="A100" s="31" t="s">
        <v>2</v>
      </c>
      <c r="B100" s="29">
        <v>54</v>
      </c>
      <c r="C100" s="3" t="s">
        <v>34</v>
      </c>
      <c r="D100" t="s">
        <v>304</v>
      </c>
      <c r="E100" t="s">
        <v>156</v>
      </c>
      <c r="F100" s="6" t="s">
        <v>353</v>
      </c>
      <c r="G100" s="6" t="s">
        <v>354</v>
      </c>
      <c r="H100" s="6" t="s">
        <v>355</v>
      </c>
      <c r="I100" s="6" t="s">
        <v>356</v>
      </c>
    </row>
    <row r="101" spans="1:9" x14ac:dyDescent="0.25">
      <c r="A101" s="31" t="s">
        <v>3</v>
      </c>
      <c r="B101" s="29">
        <v>63</v>
      </c>
      <c r="C101" s="3" t="s">
        <v>303</v>
      </c>
      <c r="D101" t="s">
        <v>304</v>
      </c>
      <c r="E101" t="s">
        <v>156</v>
      </c>
      <c r="F101" s="6" t="s">
        <v>357</v>
      </c>
      <c r="G101" s="6" t="s">
        <v>358</v>
      </c>
      <c r="H101" s="6" t="s">
        <v>359</v>
      </c>
      <c r="I101" s="6" t="s">
        <v>360</v>
      </c>
    </row>
    <row r="102" spans="1:9" x14ac:dyDescent="0.25">
      <c r="A102" s="31" t="s">
        <v>4</v>
      </c>
      <c r="B102" s="29">
        <v>48</v>
      </c>
      <c r="C102" s="3" t="s">
        <v>34</v>
      </c>
      <c r="D102" t="s">
        <v>304</v>
      </c>
      <c r="E102" t="s">
        <v>156</v>
      </c>
      <c r="F102" s="6" t="s">
        <v>361</v>
      </c>
      <c r="G102" s="6" t="s">
        <v>362</v>
      </c>
      <c r="H102" s="6" t="s">
        <v>363</v>
      </c>
      <c r="I102" s="6" t="s">
        <v>364</v>
      </c>
    </row>
    <row r="103" spans="1:9" x14ac:dyDescent="0.25">
      <c r="A103" s="31" t="s">
        <v>5</v>
      </c>
      <c r="B103" s="29">
        <v>50</v>
      </c>
      <c r="C103" s="3" t="s">
        <v>34</v>
      </c>
      <c r="D103" t="s">
        <v>304</v>
      </c>
      <c r="E103" t="s">
        <v>156</v>
      </c>
      <c r="F103" s="6" t="s">
        <v>369</v>
      </c>
      <c r="G103" s="6" t="s">
        <v>370</v>
      </c>
      <c r="H103" s="6" t="s">
        <v>371</v>
      </c>
      <c r="I103" s="6" t="s">
        <v>372</v>
      </c>
    </row>
  </sheetData>
  <autoFilter ref="A10:E44" xr:uid="{4507D156-A04C-426F-8437-A00F5671DF70}">
    <filterColumn colId="4">
      <filters>
        <filter val="Women"/>
      </filters>
    </filterColumn>
  </autoFilter>
  <pageMargins left="0.70866141732283472" right="0.70866141732283472" top="0.55118110236220474" bottom="0.55118110236220474" header="0.31496062992125984" footer="0.31496062992125984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475F-F884-49BB-8A1D-07E125DD9215}">
  <sheetPr filterMode="1">
    <pageSetUpPr fitToPage="1"/>
  </sheetPr>
  <dimension ref="A1:AT145"/>
  <sheetViews>
    <sheetView tabSelected="1" zoomScale="80" zoomScaleNormal="80" workbookViewId="0">
      <selection activeCell="AB24" sqref="AB24"/>
    </sheetView>
  </sheetViews>
  <sheetFormatPr defaultRowHeight="15" x14ac:dyDescent="0.25"/>
  <cols>
    <col min="1" max="1" width="5.28515625" bestFit="1" customWidth="1"/>
    <col min="2" max="2" width="7.42578125" style="12" bestFit="1" customWidth="1"/>
    <col min="3" max="3" width="30.140625" bestFit="1" customWidth="1"/>
    <col min="4" max="4" width="12.5703125" style="2" customWidth="1"/>
    <col min="5" max="5" width="8" customWidth="1"/>
    <col min="6" max="9" width="9.140625" customWidth="1"/>
    <col min="10" max="11" width="6" style="10" hidden="1" customWidth="1"/>
    <col min="12" max="12" width="19.28515625" bestFit="1" customWidth="1"/>
    <col min="13" max="13" width="6.42578125" hidden="1" customWidth="1"/>
    <col min="14" max="14" width="6.42578125" customWidth="1"/>
    <col min="15" max="15" width="6.42578125" style="23" customWidth="1"/>
    <col min="16" max="16" width="15.5703125" bestFit="1" customWidth="1"/>
    <col min="17" max="17" width="6.42578125" hidden="1" customWidth="1"/>
    <col min="18" max="18" width="6.42578125" customWidth="1"/>
    <col min="19" max="19" width="6.42578125" style="23" customWidth="1"/>
    <col min="20" max="20" width="21.140625" bestFit="1" customWidth="1"/>
    <col min="21" max="21" width="6.42578125" hidden="1" customWidth="1"/>
    <col min="22" max="22" width="6.42578125" customWidth="1"/>
    <col min="23" max="23" width="6.42578125" style="23" customWidth="1"/>
    <col min="24" max="24" width="16.85546875" bestFit="1" customWidth="1"/>
    <col min="25" max="25" width="6.42578125" hidden="1" customWidth="1"/>
    <col min="26" max="27" width="6.42578125" style="28" customWidth="1"/>
    <col min="28" max="28" width="7.5703125" style="3" bestFit="1" customWidth="1"/>
  </cols>
  <sheetData>
    <row r="1" spans="1:29" x14ac:dyDescent="0.25">
      <c r="A1" s="4" t="s">
        <v>42</v>
      </c>
      <c r="B1" s="11" t="s">
        <v>43</v>
      </c>
      <c r="C1" s="4" t="s">
        <v>44</v>
      </c>
      <c r="D1" s="5" t="s">
        <v>45</v>
      </c>
      <c r="E1" s="4" t="s">
        <v>46</v>
      </c>
      <c r="F1" s="5" t="s">
        <v>39</v>
      </c>
      <c r="G1" s="5" t="s">
        <v>40</v>
      </c>
      <c r="H1" s="5" t="s">
        <v>41</v>
      </c>
      <c r="I1" s="5" t="s">
        <v>143</v>
      </c>
      <c r="J1" s="9" t="s">
        <v>53</v>
      </c>
      <c r="K1" s="9" t="s">
        <v>146</v>
      </c>
      <c r="L1" s="5" t="s">
        <v>54</v>
      </c>
      <c r="M1" s="5" t="s">
        <v>80</v>
      </c>
      <c r="N1" s="5" t="s">
        <v>48</v>
      </c>
      <c r="P1" s="5" t="s">
        <v>58</v>
      </c>
      <c r="Q1" s="5" t="s">
        <v>81</v>
      </c>
      <c r="R1" s="5" t="s">
        <v>49</v>
      </c>
      <c r="T1" s="5" t="s">
        <v>59</v>
      </c>
      <c r="U1" s="5" t="s">
        <v>82</v>
      </c>
      <c r="V1" s="5" t="s">
        <v>50</v>
      </c>
      <c r="X1" s="5" t="s">
        <v>298</v>
      </c>
      <c r="Y1" s="5" t="s">
        <v>144</v>
      </c>
      <c r="Z1" s="26" t="s">
        <v>145</v>
      </c>
      <c r="AA1" s="26"/>
      <c r="AB1" s="5" t="s">
        <v>51</v>
      </c>
    </row>
    <row r="2" spans="1:29" x14ac:dyDescent="0.25">
      <c r="A2" s="1" t="s">
        <v>0</v>
      </c>
      <c r="B2" s="12">
        <v>46</v>
      </c>
      <c r="C2" s="3" t="s">
        <v>301</v>
      </c>
      <c r="D2" s="2" t="s">
        <v>155</v>
      </c>
      <c r="E2" t="s">
        <v>156</v>
      </c>
      <c r="F2" s="6">
        <v>6.4120370370370364E-3</v>
      </c>
      <c r="G2" s="6">
        <v>1.275462962962963E-2</v>
      </c>
      <c r="H2" s="32">
        <f>G2+V2</f>
        <v>1.8969907407407408E-2</v>
      </c>
      <c r="I2" s="6">
        <v>2.525462962962963E-2</v>
      </c>
      <c r="J2" s="10">
        <f>B2</f>
        <v>46</v>
      </c>
      <c r="K2" s="10" t="str">
        <f>C2</f>
        <v xml:space="preserve">Orion Harriers </v>
      </c>
      <c r="L2" s="17" t="s">
        <v>193</v>
      </c>
      <c r="M2" s="17" t="s">
        <v>162</v>
      </c>
      <c r="N2" s="18">
        <f>F2</f>
        <v>6.4120370370370364E-3</v>
      </c>
      <c r="O2" s="46"/>
      <c r="P2" s="18" t="s">
        <v>194</v>
      </c>
      <c r="Q2" s="18" t="s">
        <v>164</v>
      </c>
      <c r="R2" s="18">
        <f>G2-F2</f>
        <v>6.3425925925925932E-3</v>
      </c>
      <c r="S2" s="46"/>
      <c r="T2" s="47" t="s">
        <v>195</v>
      </c>
      <c r="U2" s="38" t="s">
        <v>162</v>
      </c>
      <c r="V2" s="38">
        <v>6.215277777777777E-3</v>
      </c>
      <c r="W2" s="46"/>
      <c r="X2" s="47" t="s">
        <v>196</v>
      </c>
      <c r="Y2" s="38" t="s">
        <v>162</v>
      </c>
      <c r="Z2" s="54">
        <f>I2-H2</f>
        <v>6.2847222222222228E-3</v>
      </c>
      <c r="AA2" s="48"/>
      <c r="AB2" s="49">
        <f>SUM(N2:Z2)</f>
        <v>2.525462962962963E-2</v>
      </c>
    </row>
    <row r="3" spans="1:29" x14ac:dyDescent="0.25">
      <c r="A3" s="1" t="s">
        <v>1</v>
      </c>
      <c r="B3" s="12">
        <v>33</v>
      </c>
      <c r="C3" s="3" t="s">
        <v>302</v>
      </c>
      <c r="D3" s="2" t="s">
        <v>155</v>
      </c>
      <c r="E3" t="s">
        <v>156</v>
      </c>
      <c r="F3" s="6">
        <v>6.3888888888888884E-3</v>
      </c>
      <c r="G3" s="6">
        <v>1.2881944444444446E-2</v>
      </c>
      <c r="H3" s="34">
        <v>1.9398148148148147E-2</v>
      </c>
      <c r="I3" s="6">
        <v>2.6006944444444447E-2</v>
      </c>
      <c r="J3" s="10">
        <f>B3</f>
        <v>33</v>
      </c>
      <c r="K3" s="10" t="str">
        <f>C3</f>
        <v xml:space="preserve">Eton Manor AC </v>
      </c>
      <c r="L3" s="50" t="s">
        <v>161</v>
      </c>
      <c r="M3" s="50" t="s">
        <v>162</v>
      </c>
      <c r="N3" s="47">
        <f>F3</f>
        <v>6.3888888888888884E-3</v>
      </c>
      <c r="O3" s="46"/>
      <c r="P3" s="47" t="s">
        <v>163</v>
      </c>
      <c r="Q3" s="47" t="s">
        <v>164</v>
      </c>
      <c r="R3" s="47">
        <f>G3-F3</f>
        <v>6.4930555555555575E-3</v>
      </c>
      <c r="S3" s="46"/>
      <c r="T3" s="47" t="s">
        <v>171</v>
      </c>
      <c r="U3" s="47" t="s">
        <v>164</v>
      </c>
      <c r="V3" s="47">
        <f>H3-G3</f>
        <v>6.5162037037037011E-3</v>
      </c>
      <c r="W3" s="46"/>
      <c r="X3" s="47" t="s">
        <v>166</v>
      </c>
      <c r="Y3" s="47" t="s">
        <v>164</v>
      </c>
      <c r="Z3" s="48">
        <f>I3-H3</f>
        <v>6.6087962962963001E-3</v>
      </c>
      <c r="AA3" s="48"/>
      <c r="AB3" s="49">
        <f>SUM(N3:Z3)</f>
        <v>2.6006944444444447E-2</v>
      </c>
    </row>
    <row r="4" spans="1:29" x14ac:dyDescent="0.25">
      <c r="A4" s="1" t="s">
        <v>2</v>
      </c>
      <c r="B4" s="12">
        <v>47</v>
      </c>
      <c r="C4" s="3" t="s">
        <v>301</v>
      </c>
      <c r="D4" s="2" t="s">
        <v>155</v>
      </c>
      <c r="E4" t="s">
        <v>156</v>
      </c>
      <c r="F4" s="6">
        <v>6.6666666666666671E-3</v>
      </c>
      <c r="G4" s="6">
        <v>1.3055555555555556E-2</v>
      </c>
      <c r="H4" s="34">
        <v>1.9895833333333331E-2</v>
      </c>
      <c r="I4" s="6">
        <v>2.6261574074074076E-2</v>
      </c>
      <c r="J4" s="10">
        <f>B4</f>
        <v>47</v>
      </c>
      <c r="K4" s="10" t="str">
        <f>C4</f>
        <v xml:space="preserve">Orion Harriers </v>
      </c>
      <c r="L4" s="50" t="s">
        <v>197</v>
      </c>
      <c r="M4" s="50" t="s">
        <v>162</v>
      </c>
      <c r="N4" s="47">
        <f>F4</f>
        <v>6.6666666666666671E-3</v>
      </c>
      <c r="O4" s="46"/>
      <c r="P4" s="47" t="s">
        <v>198</v>
      </c>
      <c r="Q4" s="47" t="s">
        <v>162</v>
      </c>
      <c r="R4" s="47">
        <f>G4-F4</f>
        <v>6.3888888888888893E-3</v>
      </c>
      <c r="S4" s="46"/>
      <c r="T4" s="18" t="s">
        <v>199</v>
      </c>
      <c r="U4" s="18" t="s">
        <v>164</v>
      </c>
      <c r="V4" s="18">
        <f>H4-G4</f>
        <v>6.840277777777775E-3</v>
      </c>
      <c r="W4" s="46"/>
      <c r="X4" s="47" t="s">
        <v>200</v>
      </c>
      <c r="Y4" s="47" t="s">
        <v>164</v>
      </c>
      <c r="Z4" s="48">
        <f>I4-H4</f>
        <v>6.3657407407407447E-3</v>
      </c>
      <c r="AA4" s="48"/>
      <c r="AB4" s="49">
        <f>SUM(N4:Z4)</f>
        <v>2.6261574074074076E-2</v>
      </c>
    </row>
    <row r="5" spans="1:29" x14ac:dyDescent="0.25">
      <c r="A5" s="1" t="s">
        <v>3</v>
      </c>
      <c r="B5" s="12">
        <v>34</v>
      </c>
      <c r="C5" s="3" t="s">
        <v>302</v>
      </c>
      <c r="D5" s="2" t="s">
        <v>155</v>
      </c>
      <c r="E5" t="s">
        <v>156</v>
      </c>
      <c r="F5" s="6">
        <v>6.3888888888888884E-3</v>
      </c>
      <c r="G5" s="6">
        <v>1.3125E-2</v>
      </c>
      <c r="H5" s="34">
        <v>2.0312500000000001E-2</v>
      </c>
      <c r="I5" s="6">
        <v>2.6678240740740738E-2</v>
      </c>
      <c r="J5" s="10">
        <f>B5</f>
        <v>34</v>
      </c>
      <c r="K5" s="10" t="str">
        <f>C5</f>
        <v xml:space="preserve">Eton Manor AC </v>
      </c>
      <c r="L5" s="50" t="s">
        <v>167</v>
      </c>
      <c r="M5" s="50" t="s">
        <v>162</v>
      </c>
      <c r="N5" s="47">
        <f>F5</f>
        <v>6.3888888888888884E-3</v>
      </c>
      <c r="O5" s="46"/>
      <c r="P5" s="47" t="s">
        <v>168</v>
      </c>
      <c r="Q5" s="47" t="s">
        <v>162</v>
      </c>
      <c r="R5" s="47">
        <f>G5-F5</f>
        <v>6.7361111111111111E-3</v>
      </c>
      <c r="S5" s="46"/>
      <c r="T5" s="47" t="s">
        <v>169</v>
      </c>
      <c r="U5" s="47" t="s">
        <v>170</v>
      </c>
      <c r="V5" s="47">
        <f>H5-G5</f>
        <v>7.1875000000000012E-3</v>
      </c>
      <c r="W5" s="46"/>
      <c r="X5" s="47" t="s">
        <v>165</v>
      </c>
      <c r="Y5" s="47" t="s">
        <v>162</v>
      </c>
      <c r="Z5" s="48">
        <f>I5-H5</f>
        <v>6.3657407407407378E-3</v>
      </c>
      <c r="AA5" s="48"/>
      <c r="AB5" s="49">
        <f>SUM(N5:Z5)</f>
        <v>2.6678240740740738E-2</v>
      </c>
    </row>
    <row r="6" spans="1:29" x14ac:dyDescent="0.25">
      <c r="A6" s="1" t="s">
        <v>4</v>
      </c>
      <c r="B6" s="12">
        <v>61</v>
      </c>
      <c r="C6" s="3" t="s">
        <v>303</v>
      </c>
      <c r="D6" s="2" t="s">
        <v>155</v>
      </c>
      <c r="E6" t="s">
        <v>156</v>
      </c>
      <c r="F6" s="6">
        <v>6.2731481481481484E-3</v>
      </c>
      <c r="G6" s="6">
        <v>1.3449074074074073E-2</v>
      </c>
      <c r="H6" s="34">
        <v>2.0347222222222221E-2</v>
      </c>
      <c r="I6" s="6">
        <v>2.6956018518518522E-2</v>
      </c>
      <c r="J6" s="10">
        <f>B6</f>
        <v>61</v>
      </c>
      <c r="K6" s="10" t="str">
        <f>C6</f>
        <v xml:space="preserve">Loughton AC </v>
      </c>
      <c r="L6" s="17" t="s">
        <v>224</v>
      </c>
      <c r="M6" s="17" t="s">
        <v>162</v>
      </c>
      <c r="N6" s="18">
        <f>F6</f>
        <v>6.2731481481481484E-3</v>
      </c>
      <c r="O6" s="46"/>
      <c r="P6" s="18" t="s">
        <v>225</v>
      </c>
      <c r="Q6" s="18" t="s">
        <v>162</v>
      </c>
      <c r="R6" s="18">
        <f>G6-F6</f>
        <v>7.175925925925925E-3</v>
      </c>
      <c r="S6" s="46"/>
      <c r="T6" s="18" t="s">
        <v>226</v>
      </c>
      <c r="U6" s="18" t="s">
        <v>164</v>
      </c>
      <c r="V6" s="18">
        <f>H6-G6</f>
        <v>6.898148148148148E-3</v>
      </c>
      <c r="W6" s="46"/>
      <c r="X6" s="47" t="s">
        <v>227</v>
      </c>
      <c r="Y6" s="47" t="s">
        <v>164</v>
      </c>
      <c r="Z6" s="48">
        <f>I6-H6</f>
        <v>6.6087962962963001E-3</v>
      </c>
      <c r="AA6" s="48"/>
      <c r="AB6" s="49">
        <f>SUM(N6:Z6)</f>
        <v>2.6956018518518522E-2</v>
      </c>
    </row>
    <row r="7" spans="1:29" x14ac:dyDescent="0.25">
      <c r="A7" s="1" t="s">
        <v>5</v>
      </c>
      <c r="B7" s="12">
        <v>52</v>
      </c>
      <c r="C7" s="3" t="s">
        <v>301</v>
      </c>
      <c r="D7" s="2" t="s">
        <v>304</v>
      </c>
      <c r="E7" t="s">
        <v>156</v>
      </c>
      <c r="F7" s="6">
        <v>6.6898148148148142E-3</v>
      </c>
      <c r="G7" s="6">
        <v>1.3645833333333331E-2</v>
      </c>
      <c r="H7" s="34">
        <v>2.0879629629629626E-2</v>
      </c>
      <c r="I7" s="6">
        <v>2.7719907407407405E-2</v>
      </c>
      <c r="J7" s="10">
        <f>B7</f>
        <v>52</v>
      </c>
      <c r="K7" s="10" t="str">
        <f>C7</f>
        <v xml:space="preserve">Orion Harriers </v>
      </c>
      <c r="L7" s="50" t="s">
        <v>203</v>
      </c>
      <c r="M7" s="50" t="s">
        <v>164</v>
      </c>
      <c r="N7" s="47">
        <f>F7</f>
        <v>6.6898148148148142E-3</v>
      </c>
      <c r="O7" s="46"/>
      <c r="P7" s="47" t="s">
        <v>205</v>
      </c>
      <c r="Q7" s="47" t="s">
        <v>170</v>
      </c>
      <c r="R7" s="47">
        <f>G7-F7</f>
        <v>6.9560185185185168E-3</v>
      </c>
      <c r="S7" s="46"/>
      <c r="T7" s="47" t="s">
        <v>290</v>
      </c>
      <c r="U7" s="47" t="s">
        <v>170</v>
      </c>
      <c r="V7" s="47">
        <f>H7-G7</f>
        <v>7.2337962962962955E-3</v>
      </c>
      <c r="W7" s="46"/>
      <c r="X7" s="18" t="s">
        <v>202</v>
      </c>
      <c r="Y7" s="18" t="s">
        <v>170</v>
      </c>
      <c r="Z7" s="24">
        <f>I7-H7</f>
        <v>6.8402777777777785E-3</v>
      </c>
      <c r="AA7" s="51"/>
      <c r="AB7" s="49">
        <f>SUM(N7:Z7)</f>
        <v>2.7719907407407405E-2</v>
      </c>
    </row>
    <row r="8" spans="1:29" x14ac:dyDescent="0.25">
      <c r="A8" s="1" t="s">
        <v>6</v>
      </c>
      <c r="B8" s="12">
        <v>53</v>
      </c>
      <c r="C8" s="3" t="s">
        <v>301</v>
      </c>
      <c r="D8" s="2" t="s">
        <v>304</v>
      </c>
      <c r="E8" t="s">
        <v>156</v>
      </c>
      <c r="F8" s="6">
        <v>7.4421296296296293E-3</v>
      </c>
      <c r="G8" s="6">
        <v>1.5069444444444443E-2</v>
      </c>
      <c r="H8" s="6">
        <v>2.1944444444444447E-2</v>
      </c>
      <c r="I8" s="32">
        <f>H8+Z8</f>
        <v>2.8912037037037038E-2</v>
      </c>
      <c r="J8" s="10">
        <f>B8</f>
        <v>53</v>
      </c>
      <c r="K8" s="10" t="str">
        <f>C8</f>
        <v xml:space="preserve">Orion Harriers </v>
      </c>
      <c r="L8" s="50" t="s">
        <v>207</v>
      </c>
      <c r="M8" s="50" t="s">
        <v>164</v>
      </c>
      <c r="N8" s="47">
        <f>F8</f>
        <v>7.4421296296296293E-3</v>
      </c>
      <c r="O8" s="46"/>
      <c r="P8" s="47" t="s">
        <v>204</v>
      </c>
      <c r="Q8" s="47" t="s">
        <v>164</v>
      </c>
      <c r="R8" s="47">
        <f>G8-F8</f>
        <v>7.6273148148148133E-3</v>
      </c>
      <c r="S8" s="46"/>
      <c r="T8" s="47" t="s">
        <v>201</v>
      </c>
      <c r="U8" s="47" t="s">
        <v>164</v>
      </c>
      <c r="V8" s="47">
        <f>H8-G8</f>
        <v>6.8750000000000044E-3</v>
      </c>
      <c r="W8" s="46"/>
      <c r="X8" s="47" t="s">
        <v>203</v>
      </c>
      <c r="Y8" s="47" t="s">
        <v>164</v>
      </c>
      <c r="Z8" s="54">
        <v>6.9675925925925921E-3</v>
      </c>
      <c r="AA8" s="48"/>
      <c r="AB8" s="49">
        <f>SUM(N8:Z8)</f>
        <v>2.8912037037037038E-2</v>
      </c>
    </row>
    <row r="9" spans="1:29" x14ac:dyDescent="0.25">
      <c r="A9" s="1" t="s">
        <v>7</v>
      </c>
      <c r="B9" s="12">
        <v>62</v>
      </c>
      <c r="C9" s="3" t="s">
        <v>303</v>
      </c>
      <c r="D9" s="2" t="s">
        <v>155</v>
      </c>
      <c r="E9" t="s">
        <v>156</v>
      </c>
      <c r="F9" s="6">
        <v>7.4652777777777781E-3</v>
      </c>
      <c r="G9" s="6">
        <v>1.4710648148148148E-2</v>
      </c>
      <c r="H9" s="6">
        <v>2.210648148148148E-2</v>
      </c>
      <c r="I9" s="6">
        <v>2.9652777777777778E-2</v>
      </c>
      <c r="J9" s="10">
        <f>B9</f>
        <v>62</v>
      </c>
      <c r="K9" s="10" t="str">
        <f>C9</f>
        <v xml:space="preserve">Loughton AC </v>
      </c>
      <c r="L9" s="17" t="s">
        <v>228</v>
      </c>
      <c r="M9" s="17" t="s">
        <v>162</v>
      </c>
      <c r="N9" s="18">
        <f>F9</f>
        <v>7.4652777777777781E-3</v>
      </c>
      <c r="O9" s="46"/>
      <c r="P9" s="18" t="s">
        <v>229</v>
      </c>
      <c r="Q9" s="18" t="s">
        <v>230</v>
      </c>
      <c r="R9" s="18">
        <f>G9-F9</f>
        <v>7.2453703703703699E-3</v>
      </c>
      <c r="S9" s="46"/>
      <c r="T9" s="18" t="s">
        <v>231</v>
      </c>
      <c r="U9" s="18" t="s">
        <v>164</v>
      </c>
      <c r="V9" s="18">
        <f>H9-G9</f>
        <v>7.3958333333333324E-3</v>
      </c>
      <c r="W9" s="46"/>
      <c r="X9" s="18" t="s">
        <v>232</v>
      </c>
      <c r="Y9" s="18" t="s">
        <v>162</v>
      </c>
      <c r="Z9" s="24">
        <f>I9-H9</f>
        <v>7.5462962962962975E-3</v>
      </c>
      <c r="AA9" s="51"/>
      <c r="AB9" s="49">
        <f>SUM(N9:Z9)</f>
        <v>2.9652777777777778E-2</v>
      </c>
    </row>
    <row r="10" spans="1:29" x14ac:dyDescent="0.25">
      <c r="A10" s="1" t="s">
        <v>8</v>
      </c>
      <c r="B10" s="12">
        <v>35</v>
      </c>
      <c r="C10" s="3" t="s">
        <v>36</v>
      </c>
      <c r="D10" s="2" t="s">
        <v>155</v>
      </c>
      <c r="E10" t="s">
        <v>156</v>
      </c>
      <c r="F10" s="6">
        <v>7.5810185185185182E-3</v>
      </c>
      <c r="G10" s="6">
        <v>1.480324074074074E-2</v>
      </c>
      <c r="H10" s="6">
        <v>2.1921296296296296E-2</v>
      </c>
      <c r="I10" s="32">
        <v>2.9664351851851855E-2</v>
      </c>
      <c r="J10" s="10">
        <f>B10</f>
        <v>35</v>
      </c>
      <c r="K10" s="10" t="str">
        <f>C10</f>
        <v>Eton Manor AC</v>
      </c>
      <c r="L10" s="50" t="s">
        <v>174</v>
      </c>
      <c r="M10" s="50" t="s">
        <v>162</v>
      </c>
      <c r="N10" s="47">
        <f>F10</f>
        <v>7.5810185185185182E-3</v>
      </c>
      <c r="O10" s="46"/>
      <c r="P10" s="47" t="s">
        <v>173</v>
      </c>
      <c r="Q10" s="47" t="s">
        <v>170</v>
      </c>
      <c r="R10" s="47">
        <f>G10-F10</f>
        <v>7.2222222222222219E-3</v>
      </c>
      <c r="S10" s="46"/>
      <c r="T10" s="47" t="s">
        <v>172</v>
      </c>
      <c r="U10" s="47" t="s">
        <v>170</v>
      </c>
      <c r="V10" s="47">
        <f>H10-G10</f>
        <v>7.1180555555555563E-3</v>
      </c>
      <c r="W10" s="46"/>
      <c r="X10" s="47" t="s">
        <v>175</v>
      </c>
      <c r="Y10" s="47" t="s">
        <v>176</v>
      </c>
      <c r="Z10" s="48">
        <f>I10-H10</f>
        <v>7.7430555555555586E-3</v>
      </c>
      <c r="AA10" s="48"/>
      <c r="AB10" s="49">
        <f>SUM(N10:Z10)</f>
        <v>2.9664351851851855E-2</v>
      </c>
    </row>
    <row r="11" spans="1:29" x14ac:dyDescent="0.25">
      <c r="A11" s="1" t="s">
        <v>9</v>
      </c>
      <c r="B11" s="12">
        <v>29</v>
      </c>
      <c r="C11" s="3" t="s">
        <v>26</v>
      </c>
      <c r="D11" s="2" t="s">
        <v>157</v>
      </c>
      <c r="E11" t="s">
        <v>28</v>
      </c>
      <c r="F11" s="6">
        <v>7.5578703703703702E-3</v>
      </c>
      <c r="G11" s="6">
        <v>1.5162037037037036E-2</v>
      </c>
      <c r="H11" s="6">
        <v>2.2465277777777778E-2</v>
      </c>
      <c r="I11" s="6">
        <v>3.0219907407407407E-2</v>
      </c>
      <c r="J11" s="10">
        <f>B11</f>
        <v>29</v>
      </c>
      <c r="K11" s="10" t="str">
        <f>C11</f>
        <v>Woodford Green &amp; Essex Ladies</v>
      </c>
      <c r="L11" s="50" t="s">
        <v>265</v>
      </c>
      <c r="M11" s="50" t="s">
        <v>157</v>
      </c>
      <c r="N11" s="47">
        <f>F11</f>
        <v>7.5578703703703702E-3</v>
      </c>
      <c r="O11" s="46"/>
      <c r="P11" s="47" t="s">
        <v>83</v>
      </c>
      <c r="Q11" s="47" t="s">
        <v>157</v>
      </c>
      <c r="R11" s="47">
        <f>G11-F11</f>
        <v>7.6041666666666662E-3</v>
      </c>
      <c r="S11" s="46"/>
      <c r="T11" s="47" t="s">
        <v>267</v>
      </c>
      <c r="U11" s="47" t="s">
        <v>157</v>
      </c>
      <c r="V11" s="47">
        <f>H11-G11</f>
        <v>7.3032407407407421E-3</v>
      </c>
      <c r="W11" s="46"/>
      <c r="X11" s="47" t="s">
        <v>266</v>
      </c>
      <c r="Y11" s="47" t="s">
        <v>157</v>
      </c>
      <c r="Z11" s="48">
        <f>I11-H11</f>
        <v>7.7546296296296287E-3</v>
      </c>
      <c r="AA11" s="48"/>
      <c r="AB11" s="49">
        <f>SUM(N11:Z11)</f>
        <v>3.0219907407407407E-2</v>
      </c>
    </row>
    <row r="12" spans="1:29" x14ac:dyDescent="0.25">
      <c r="A12" s="1" t="s">
        <v>10</v>
      </c>
      <c r="B12" s="12">
        <v>38</v>
      </c>
      <c r="C12" s="3" t="s">
        <v>158</v>
      </c>
      <c r="D12" s="2" t="s">
        <v>155</v>
      </c>
      <c r="E12" t="s">
        <v>156</v>
      </c>
      <c r="F12" s="33">
        <v>8.7152777777777784E-3</v>
      </c>
      <c r="G12" s="6">
        <v>1.5092592592592593E-2</v>
      </c>
      <c r="H12" s="6">
        <v>2.1782407407407407E-2</v>
      </c>
      <c r="I12" s="6">
        <v>3.0277777777777778E-2</v>
      </c>
      <c r="J12" s="10">
        <f>B12</f>
        <v>38</v>
      </c>
      <c r="K12" s="10" t="str">
        <f>C12</f>
        <v>Victoria Park &amp; Tower Hamlets</v>
      </c>
      <c r="L12" s="50" t="s">
        <v>257</v>
      </c>
      <c r="M12" s="50" t="s">
        <v>164</v>
      </c>
      <c r="N12" s="47">
        <f>F12</f>
        <v>8.7152777777777784E-3</v>
      </c>
      <c r="O12" s="46"/>
      <c r="P12" s="47" t="s">
        <v>258</v>
      </c>
      <c r="Q12" s="47" t="s">
        <v>164</v>
      </c>
      <c r="R12" s="47">
        <f>G12-F12</f>
        <v>6.3773148148148148E-3</v>
      </c>
      <c r="S12" s="46"/>
      <c r="T12" s="47" t="s">
        <v>259</v>
      </c>
      <c r="U12" s="47" t="s">
        <v>162</v>
      </c>
      <c r="V12" s="47">
        <f>H12-G12</f>
        <v>6.6898148148148134E-3</v>
      </c>
      <c r="W12" s="46"/>
      <c r="X12" s="47" t="s">
        <v>260</v>
      </c>
      <c r="Y12" s="47" t="s">
        <v>164</v>
      </c>
      <c r="Z12" s="48">
        <f>I12-H12</f>
        <v>8.4953703703703719E-3</v>
      </c>
      <c r="AA12" s="48"/>
      <c r="AB12" s="49">
        <f>SUM(N12:Z12)</f>
        <v>3.0277777777777778E-2</v>
      </c>
    </row>
    <row r="13" spans="1:29" x14ac:dyDescent="0.25">
      <c r="A13" s="1" t="s">
        <v>11</v>
      </c>
      <c r="B13" s="12">
        <v>54</v>
      </c>
      <c r="C13" s="3" t="s">
        <v>34</v>
      </c>
      <c r="D13" s="2" t="s">
        <v>304</v>
      </c>
      <c r="E13" t="s">
        <v>156</v>
      </c>
      <c r="F13" s="6">
        <v>7.6504629629629631E-3</v>
      </c>
      <c r="G13" s="6">
        <v>1.5173611111111112E-2</v>
      </c>
      <c r="H13" s="6">
        <v>2.2847222222222224E-2</v>
      </c>
      <c r="I13" s="6">
        <v>3.0312499999999996E-2</v>
      </c>
      <c r="J13" s="10">
        <f>B13</f>
        <v>54</v>
      </c>
      <c r="K13" s="10" t="str">
        <f>C13</f>
        <v>Orion Harriers</v>
      </c>
      <c r="L13" s="50" t="s">
        <v>291</v>
      </c>
      <c r="M13" s="50" t="s">
        <v>164</v>
      </c>
      <c r="N13" s="47">
        <f>F13</f>
        <v>7.6504629629629631E-3</v>
      </c>
      <c r="O13" s="46"/>
      <c r="P13" s="47" t="s">
        <v>206</v>
      </c>
      <c r="Q13" s="47" t="s">
        <v>170</v>
      </c>
      <c r="R13" s="47">
        <f>G13-F13</f>
        <v>7.5231481481481486E-3</v>
      </c>
      <c r="S13" s="46"/>
      <c r="T13" s="18" t="s">
        <v>208</v>
      </c>
      <c r="U13" s="18" t="s">
        <v>170</v>
      </c>
      <c r="V13" s="18">
        <f>H13-G13</f>
        <v>7.673611111111112E-3</v>
      </c>
      <c r="W13" s="46"/>
      <c r="X13" s="47" t="s">
        <v>209</v>
      </c>
      <c r="Y13" s="47" t="s">
        <v>164</v>
      </c>
      <c r="Z13" s="48">
        <f>I13-H13</f>
        <v>7.4652777777777721E-3</v>
      </c>
      <c r="AA13" s="48"/>
      <c r="AB13" s="49">
        <f>SUM(N13:Z13)</f>
        <v>3.0312499999999996E-2</v>
      </c>
    </row>
    <row r="14" spans="1:29" hidden="1" x14ac:dyDescent="0.25">
      <c r="A14" s="1" t="s">
        <v>12</v>
      </c>
      <c r="B14" s="12">
        <v>41</v>
      </c>
      <c r="C14" s="3" t="s">
        <v>301</v>
      </c>
      <c r="D14" s="2" t="s">
        <v>155</v>
      </c>
      <c r="E14" t="s">
        <v>159</v>
      </c>
      <c r="F14" s="6">
        <v>8.1018518518518514E-3</v>
      </c>
      <c r="G14" s="6">
        <v>1.5787037037037037E-2</v>
      </c>
      <c r="H14" s="6">
        <v>2.2939814814814816E-2</v>
      </c>
      <c r="I14" s="32">
        <f>AB14</f>
        <v>3.0312500000000003E-2</v>
      </c>
      <c r="J14" s="10">
        <f>B14</f>
        <v>41</v>
      </c>
      <c r="K14" s="10" t="str">
        <f>C14</f>
        <v xml:space="preserve">Orion Harriers </v>
      </c>
      <c r="L14" s="50" t="s">
        <v>216</v>
      </c>
      <c r="M14" s="50" t="s">
        <v>188</v>
      </c>
      <c r="N14" s="47">
        <f>F14</f>
        <v>8.1018518518518514E-3</v>
      </c>
      <c r="O14" s="46"/>
      <c r="P14" s="16" t="s">
        <v>210</v>
      </c>
      <c r="Q14" s="16" t="s">
        <v>188</v>
      </c>
      <c r="R14" s="16">
        <f>G14-F14</f>
        <v>7.6851851851851855E-3</v>
      </c>
      <c r="S14" s="46"/>
      <c r="T14" s="47" t="s">
        <v>211</v>
      </c>
      <c r="U14" s="47" t="s">
        <v>188</v>
      </c>
      <c r="V14" s="47">
        <f>H14-G14</f>
        <v>7.1527777777777787E-3</v>
      </c>
      <c r="W14" s="46"/>
      <c r="X14" s="47" t="s">
        <v>212</v>
      </c>
      <c r="Y14" s="47" t="s">
        <v>188</v>
      </c>
      <c r="Z14" s="54">
        <v>7.3726851851851861E-3</v>
      </c>
      <c r="AA14" s="48"/>
      <c r="AB14" s="55">
        <f>SUM(N14:Z14)</f>
        <v>3.0312500000000003E-2</v>
      </c>
    </row>
    <row r="15" spans="1:29" hidden="1" x14ac:dyDescent="0.25">
      <c r="A15" s="1" t="s">
        <v>13</v>
      </c>
      <c r="B15" s="12">
        <v>37</v>
      </c>
      <c r="C15" s="3" t="s">
        <v>158</v>
      </c>
      <c r="D15" s="2" t="s">
        <v>155</v>
      </c>
      <c r="E15" t="s">
        <v>159</v>
      </c>
      <c r="F15" s="6">
        <v>7.4537037037037028E-3</v>
      </c>
      <c r="G15" s="6">
        <v>1.4907407407407406E-2</v>
      </c>
      <c r="H15" s="6">
        <v>2.3009259259259257E-2</v>
      </c>
      <c r="I15" s="6">
        <v>3.0393518518518518E-2</v>
      </c>
      <c r="J15" s="10">
        <f>B15</f>
        <v>37</v>
      </c>
      <c r="K15" s="10" t="str">
        <f>C15</f>
        <v>Victoria Park &amp; Tower Hamlets</v>
      </c>
      <c r="L15" s="50" t="s">
        <v>261</v>
      </c>
      <c r="M15" s="50" t="s">
        <v>188</v>
      </c>
      <c r="N15" s="47">
        <f>F15</f>
        <v>7.4537037037037028E-3</v>
      </c>
      <c r="O15" s="46"/>
      <c r="P15" s="47" t="s">
        <v>262</v>
      </c>
      <c r="Q15" s="47" t="s">
        <v>188</v>
      </c>
      <c r="R15" s="47">
        <f>G15-F15</f>
        <v>7.4537037037037028E-3</v>
      </c>
      <c r="S15" s="46"/>
      <c r="T15" s="47" t="s">
        <v>263</v>
      </c>
      <c r="U15" s="47" t="s">
        <v>188</v>
      </c>
      <c r="V15" s="47">
        <f>H15-G15</f>
        <v>8.1018518518518514E-3</v>
      </c>
      <c r="W15" s="46"/>
      <c r="X15" s="47" t="s">
        <v>264</v>
      </c>
      <c r="Y15" s="47" t="s">
        <v>188</v>
      </c>
      <c r="Z15" s="48">
        <f>I15-H15</f>
        <v>7.3842592592592605E-3</v>
      </c>
      <c r="AA15" s="48"/>
      <c r="AB15" s="49">
        <f>SUM(N15:Z15)</f>
        <v>3.0393518518518518E-2</v>
      </c>
    </row>
    <row r="16" spans="1:29" hidden="1" x14ac:dyDescent="0.25">
      <c r="A16" s="1" t="s">
        <v>14</v>
      </c>
      <c r="B16" s="12">
        <v>56</v>
      </c>
      <c r="C16" s="3" t="s">
        <v>303</v>
      </c>
      <c r="D16" s="2" t="s">
        <v>155</v>
      </c>
      <c r="E16" t="s">
        <v>159</v>
      </c>
      <c r="F16" s="6">
        <v>7.7314814814814815E-3</v>
      </c>
      <c r="G16" s="6">
        <v>1.5995370370370372E-2</v>
      </c>
      <c r="H16" s="6">
        <v>2.3784722222222221E-2</v>
      </c>
      <c r="I16" s="47">
        <v>3.1365740740740743E-2</v>
      </c>
      <c r="J16" s="10">
        <f>B16</f>
        <v>56</v>
      </c>
      <c r="K16" s="10" t="str">
        <f>C16</f>
        <v xml:space="preserve">Loughton AC </v>
      </c>
      <c r="L16" s="17" t="s">
        <v>241</v>
      </c>
      <c r="M16" s="17" t="s">
        <v>170</v>
      </c>
      <c r="N16" s="18">
        <f>F16</f>
        <v>7.7314814814814815E-3</v>
      </c>
      <c r="O16" s="46"/>
      <c r="P16" s="19" t="s">
        <v>242</v>
      </c>
      <c r="Q16" s="19" t="s">
        <v>164</v>
      </c>
      <c r="R16" s="19">
        <f>G16-F16</f>
        <v>8.2638888888888901E-3</v>
      </c>
      <c r="S16" s="46"/>
      <c r="T16" s="18" t="s">
        <v>243</v>
      </c>
      <c r="U16" s="18" t="s">
        <v>157</v>
      </c>
      <c r="V16" s="18">
        <f>H16-G16</f>
        <v>7.7893518518518494E-3</v>
      </c>
      <c r="W16" s="46"/>
      <c r="X16" s="18" t="s">
        <v>244</v>
      </c>
      <c r="Y16" s="18" t="s">
        <v>164</v>
      </c>
      <c r="Z16" s="24">
        <f>I16-H16</f>
        <v>7.5810185185185217E-3</v>
      </c>
      <c r="AA16" s="51"/>
      <c r="AB16" s="49">
        <f>SUM(N16:Z16)</f>
        <v>3.1365740740740743E-2</v>
      </c>
      <c r="AC16" s="2"/>
    </row>
    <row r="17" spans="1:46" x14ac:dyDescent="0.25">
      <c r="A17" s="1" t="s">
        <v>15</v>
      </c>
      <c r="B17" s="12">
        <v>63</v>
      </c>
      <c r="C17" s="3" t="s">
        <v>303</v>
      </c>
      <c r="D17" s="2" t="s">
        <v>304</v>
      </c>
      <c r="E17" t="s">
        <v>156</v>
      </c>
      <c r="F17" s="57">
        <v>8.113425925925925E-3</v>
      </c>
      <c r="G17" s="6">
        <v>1.6053240740740739E-2</v>
      </c>
      <c r="H17" s="6">
        <v>2.4027777777777776E-2</v>
      </c>
      <c r="I17" s="47">
        <v>3.1736111111111111E-2</v>
      </c>
      <c r="J17" s="10">
        <f>B17</f>
        <v>63</v>
      </c>
      <c r="K17" s="6" t="str">
        <f>C17</f>
        <v xml:space="preserve">Loughton AC </v>
      </c>
      <c r="L17" s="18" t="s">
        <v>233</v>
      </c>
      <c r="M17" s="18" t="s">
        <v>170</v>
      </c>
      <c r="N17" s="18">
        <f>F17</f>
        <v>8.113425925925925E-3</v>
      </c>
      <c r="O17" s="46"/>
      <c r="P17" s="18" t="s">
        <v>234</v>
      </c>
      <c r="Q17" s="18" t="s">
        <v>176</v>
      </c>
      <c r="R17" s="18">
        <f>G17-F17</f>
        <v>7.9398148148148145E-3</v>
      </c>
      <c r="S17" s="46"/>
      <c r="T17" s="19" t="s">
        <v>235</v>
      </c>
      <c r="U17" s="19" t="s">
        <v>164</v>
      </c>
      <c r="V17" s="19">
        <f>H17-G17</f>
        <v>7.9745370370370369E-3</v>
      </c>
      <c r="W17" s="46"/>
      <c r="X17" s="18" t="s">
        <v>416</v>
      </c>
      <c r="Y17" s="18" t="s">
        <v>164</v>
      </c>
      <c r="Z17" s="24">
        <f>I17-H17</f>
        <v>7.7083333333333344E-3</v>
      </c>
      <c r="AA17" s="51"/>
      <c r="AB17" s="49">
        <f>SUM(N17:Z17)</f>
        <v>3.1736111111111111E-2</v>
      </c>
      <c r="AE17" s="6"/>
      <c r="AF17" s="6"/>
      <c r="AG17" s="6"/>
      <c r="AH17" s="6"/>
      <c r="AI17" s="10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13"/>
    </row>
    <row r="18" spans="1:46" x14ac:dyDescent="0.25">
      <c r="A18" s="1" t="s">
        <v>16</v>
      </c>
      <c r="B18" s="12">
        <v>48</v>
      </c>
      <c r="C18" s="3" t="s">
        <v>34</v>
      </c>
      <c r="D18" s="2" t="s">
        <v>304</v>
      </c>
      <c r="E18" t="s">
        <v>156</v>
      </c>
      <c r="F18" s="6">
        <v>7.9629629629629634E-3</v>
      </c>
      <c r="G18" s="6">
        <v>1.5277777777777777E-2</v>
      </c>
      <c r="H18" s="6">
        <v>2.3530092592592592E-2</v>
      </c>
      <c r="I18" s="6">
        <v>3.1956018518518516E-2</v>
      </c>
      <c r="J18" s="10">
        <f>B18</f>
        <v>48</v>
      </c>
      <c r="K18" s="6" t="str">
        <f>C18</f>
        <v>Orion Harriers</v>
      </c>
      <c r="L18" s="47" t="s">
        <v>268</v>
      </c>
      <c r="M18" s="47" t="s">
        <v>170</v>
      </c>
      <c r="N18" s="47">
        <f>F18</f>
        <v>7.9629629629629634E-3</v>
      </c>
      <c r="O18" s="46"/>
      <c r="P18" s="47" t="s">
        <v>269</v>
      </c>
      <c r="Q18" s="47" t="s">
        <v>170</v>
      </c>
      <c r="R18" s="47">
        <f>G18-F18</f>
        <v>7.3148148148148139E-3</v>
      </c>
      <c r="S18" s="46"/>
      <c r="T18" s="18" t="s">
        <v>270</v>
      </c>
      <c r="U18" s="18" t="s">
        <v>170</v>
      </c>
      <c r="V18" s="18">
        <f>H18-G18</f>
        <v>8.2523148148148148E-3</v>
      </c>
      <c r="W18" s="46"/>
      <c r="X18" s="47" t="s">
        <v>271</v>
      </c>
      <c r="Y18" s="47" t="s">
        <v>170</v>
      </c>
      <c r="Z18" s="48">
        <f>I18-H18</f>
        <v>8.4259259259259235E-3</v>
      </c>
      <c r="AA18" s="48"/>
      <c r="AB18" s="49">
        <f>SUM(N18:Z18)</f>
        <v>3.1956018518518516E-2</v>
      </c>
      <c r="AC18" s="2"/>
      <c r="AE18" s="6"/>
      <c r="AF18" s="6"/>
      <c r="AG18" s="6"/>
      <c r="AH18" s="6"/>
      <c r="AI18" s="10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13"/>
    </row>
    <row r="19" spans="1:46" x14ac:dyDescent="0.25">
      <c r="A19" s="1" t="s">
        <v>17</v>
      </c>
      <c r="B19" s="12">
        <v>51</v>
      </c>
      <c r="C19" s="3" t="s">
        <v>34</v>
      </c>
      <c r="D19" s="2" t="s">
        <v>155</v>
      </c>
      <c r="E19" t="s">
        <v>28</v>
      </c>
      <c r="F19" s="6">
        <v>7.7083333333333335E-3</v>
      </c>
      <c r="G19" s="6">
        <v>1.5925925925925927E-2</v>
      </c>
      <c r="H19" s="6">
        <v>2.4375000000000004E-2</v>
      </c>
      <c r="I19" s="6">
        <v>3.2314814814814817E-2</v>
      </c>
      <c r="J19" s="10">
        <f>B19</f>
        <v>51</v>
      </c>
      <c r="K19" s="10" t="str">
        <f>C19</f>
        <v>Orion Harriers</v>
      </c>
      <c r="L19" s="50" t="s">
        <v>272</v>
      </c>
      <c r="M19" s="50" t="s">
        <v>230</v>
      </c>
      <c r="N19" s="47">
        <f>F19</f>
        <v>7.7083333333333335E-3</v>
      </c>
      <c r="O19" s="46"/>
      <c r="P19" s="47" t="s">
        <v>273</v>
      </c>
      <c r="Q19" s="47" t="s">
        <v>230</v>
      </c>
      <c r="R19" s="47">
        <f>G19-F19</f>
        <v>8.2175925925925923E-3</v>
      </c>
      <c r="S19" s="46"/>
      <c r="T19" s="47" t="s">
        <v>274</v>
      </c>
      <c r="U19" s="47" t="s">
        <v>170</v>
      </c>
      <c r="V19" s="47">
        <f>H19-G19</f>
        <v>8.4490740740740776E-3</v>
      </c>
      <c r="W19" s="46"/>
      <c r="X19" s="47" t="s">
        <v>275</v>
      </c>
      <c r="Y19" s="47" t="s">
        <v>176</v>
      </c>
      <c r="Z19" s="48">
        <f>I19-H19</f>
        <v>7.9398148148148127E-3</v>
      </c>
      <c r="AA19" s="48"/>
      <c r="AB19" s="49">
        <f>SUM(N19:Z19)</f>
        <v>3.2314814814814817E-2</v>
      </c>
    </row>
    <row r="20" spans="1:46" x14ac:dyDescent="0.25">
      <c r="A20" s="1" t="s">
        <v>18</v>
      </c>
      <c r="B20" s="12">
        <v>39</v>
      </c>
      <c r="C20" s="3" t="s">
        <v>35</v>
      </c>
      <c r="D20" s="2" t="s">
        <v>160</v>
      </c>
      <c r="E20" t="s">
        <v>31</v>
      </c>
      <c r="F20" s="6">
        <v>8.0092592592592594E-3</v>
      </c>
      <c r="G20" s="6">
        <v>1.5439814814814816E-2</v>
      </c>
      <c r="H20" s="6">
        <v>2.326388888888889E-2</v>
      </c>
      <c r="I20" s="6">
        <v>3.2569444444444443E-2</v>
      </c>
      <c r="J20" s="10">
        <f>B20</f>
        <v>39</v>
      </c>
      <c r="K20" s="10" t="str">
        <f>C20</f>
        <v>Loughton AC</v>
      </c>
      <c r="L20" s="50" t="s">
        <v>286</v>
      </c>
      <c r="M20" s="50" t="s">
        <v>230</v>
      </c>
      <c r="N20" s="47">
        <f>F20</f>
        <v>8.0092592592592594E-3</v>
      </c>
      <c r="O20" s="46"/>
      <c r="P20" s="47" t="s">
        <v>292</v>
      </c>
      <c r="Q20" s="47" t="s">
        <v>157</v>
      </c>
      <c r="R20" s="47">
        <f>G20-F20</f>
        <v>7.4305555555555566E-3</v>
      </c>
      <c r="S20" s="46"/>
      <c r="T20" s="47" t="s">
        <v>293</v>
      </c>
      <c r="U20" s="47" t="s">
        <v>157</v>
      </c>
      <c r="V20" s="47">
        <f>H20-G20</f>
        <v>7.8240740740740736E-3</v>
      </c>
      <c r="W20" s="46"/>
      <c r="X20" s="47" t="s">
        <v>297</v>
      </c>
      <c r="Y20" s="47" t="s">
        <v>157</v>
      </c>
      <c r="Z20" s="48">
        <f>I20-H20</f>
        <v>9.305555555555553E-3</v>
      </c>
      <c r="AA20" s="48"/>
      <c r="AB20" s="49">
        <f>SUM(N20:Z20)</f>
        <v>3.2569444444444443E-2</v>
      </c>
    </row>
    <row r="21" spans="1:46" hidden="1" x14ac:dyDescent="0.25">
      <c r="A21" s="1" t="s">
        <v>19</v>
      </c>
      <c r="B21" s="12">
        <v>30</v>
      </c>
      <c r="C21" s="3" t="s">
        <v>302</v>
      </c>
      <c r="D21" s="2" t="s">
        <v>304</v>
      </c>
      <c r="E21" t="s">
        <v>159</v>
      </c>
      <c r="F21" s="6">
        <v>7.5347222222222213E-3</v>
      </c>
      <c r="G21" s="6">
        <v>1.5405092592592593E-2</v>
      </c>
      <c r="H21" s="6">
        <v>2.4305555555555556E-2</v>
      </c>
      <c r="I21" s="6">
        <v>3.260416666666667E-2</v>
      </c>
      <c r="J21" s="10">
        <f>B21</f>
        <v>30</v>
      </c>
      <c r="K21" s="10" t="str">
        <f>C21</f>
        <v xml:space="preserve">Eton Manor AC </v>
      </c>
      <c r="L21" s="50" t="s">
        <v>182</v>
      </c>
      <c r="M21" s="50" t="s">
        <v>164</v>
      </c>
      <c r="N21" s="47">
        <f>F21</f>
        <v>7.5347222222222213E-3</v>
      </c>
      <c r="O21" s="46"/>
      <c r="P21" s="47" t="s">
        <v>183</v>
      </c>
      <c r="Q21" s="47" t="s">
        <v>164</v>
      </c>
      <c r="R21" s="47">
        <f>G21-F21</f>
        <v>7.8703703703703713E-3</v>
      </c>
      <c r="S21" s="46"/>
      <c r="T21" s="47" t="s">
        <v>184</v>
      </c>
      <c r="U21" s="47" t="s">
        <v>170</v>
      </c>
      <c r="V21" s="47">
        <f>H21-G21</f>
        <v>8.9004629629629625E-3</v>
      </c>
      <c r="W21" s="46"/>
      <c r="X21" s="47" t="s">
        <v>185</v>
      </c>
      <c r="Y21" s="47" t="s">
        <v>170</v>
      </c>
      <c r="Z21" s="48">
        <f>I21-H21</f>
        <v>8.2986111111111142E-3</v>
      </c>
      <c r="AA21" s="48"/>
      <c r="AB21" s="49">
        <f>SUM(N21:Z21)</f>
        <v>3.260416666666667E-2</v>
      </c>
    </row>
    <row r="22" spans="1:46" x14ac:dyDescent="0.25">
      <c r="A22" s="1" t="s">
        <v>20</v>
      </c>
      <c r="B22" s="12">
        <v>50</v>
      </c>
      <c r="C22" s="3" t="s">
        <v>34</v>
      </c>
      <c r="D22" s="2" t="s">
        <v>304</v>
      </c>
      <c r="E22" t="s">
        <v>156</v>
      </c>
      <c r="F22" s="33">
        <v>8.2754629629629619E-3</v>
      </c>
      <c r="G22" s="6">
        <v>1.6041666666666666E-2</v>
      </c>
      <c r="H22" s="6">
        <v>2.4606481481481479E-2</v>
      </c>
      <c r="I22" s="6">
        <v>3.2638888888888891E-2</v>
      </c>
      <c r="J22" s="10">
        <f>B22</f>
        <v>50</v>
      </c>
      <c r="K22" s="10" t="str">
        <f>C22</f>
        <v>Orion Harriers</v>
      </c>
      <c r="L22" s="17" t="s">
        <v>276</v>
      </c>
      <c r="M22" s="17" t="s">
        <v>164</v>
      </c>
      <c r="N22" s="18">
        <f>F22</f>
        <v>8.2754629629629619E-3</v>
      </c>
      <c r="O22" s="46"/>
      <c r="P22" s="45" t="s">
        <v>287</v>
      </c>
      <c r="Q22" s="45" t="s">
        <v>164</v>
      </c>
      <c r="R22" s="45">
        <f>G22-F22</f>
        <v>7.766203703703704E-3</v>
      </c>
      <c r="S22" s="46"/>
      <c r="T22" s="47" t="s">
        <v>288</v>
      </c>
      <c r="U22" s="47" t="s">
        <v>176</v>
      </c>
      <c r="V22" s="47">
        <f>H22-G22</f>
        <v>8.5648148148148133E-3</v>
      </c>
      <c r="W22" s="46"/>
      <c r="X22" s="47" t="s">
        <v>289</v>
      </c>
      <c r="Y22" s="47" t="s">
        <v>170</v>
      </c>
      <c r="Z22" s="48">
        <f>I22-H22</f>
        <v>8.0324074074074117E-3</v>
      </c>
      <c r="AA22" s="48"/>
      <c r="AB22" s="49">
        <f>SUM(N22:Z22)</f>
        <v>3.2638888888888891E-2</v>
      </c>
    </row>
    <row r="23" spans="1:46" x14ac:dyDescent="0.25">
      <c r="A23" s="1" t="s">
        <v>21</v>
      </c>
      <c r="B23" s="12">
        <v>36</v>
      </c>
      <c r="C23" s="3" t="s">
        <v>36</v>
      </c>
      <c r="D23" s="2" t="s">
        <v>155</v>
      </c>
      <c r="E23" t="s">
        <v>156</v>
      </c>
      <c r="F23" s="56">
        <v>8.217592592592594E-3</v>
      </c>
      <c r="G23" s="6">
        <v>1.8043981481481484E-2</v>
      </c>
      <c r="H23" s="6">
        <v>2.7118055555555552E-2</v>
      </c>
      <c r="I23" s="6">
        <v>3.471064814814815E-2</v>
      </c>
      <c r="J23" s="10">
        <f>B23</f>
        <v>36</v>
      </c>
      <c r="K23" s="10" t="str">
        <f>C23</f>
        <v>Eton Manor AC</v>
      </c>
      <c r="L23" s="47" t="s">
        <v>177</v>
      </c>
      <c r="M23" s="50" t="s">
        <v>162</v>
      </c>
      <c r="N23" s="47">
        <f>F23</f>
        <v>8.217592592592594E-3</v>
      </c>
      <c r="O23" s="46"/>
      <c r="P23" s="47" t="s">
        <v>178</v>
      </c>
      <c r="Q23" s="47" t="s">
        <v>179</v>
      </c>
      <c r="R23" s="47">
        <f>G23-F23</f>
        <v>9.8263888888888897E-3</v>
      </c>
      <c r="S23" s="46"/>
      <c r="T23" s="47" t="s">
        <v>180</v>
      </c>
      <c r="U23" s="47" t="s">
        <v>176</v>
      </c>
      <c r="V23" s="47">
        <f>H23-G23</f>
        <v>9.0740740740740677E-3</v>
      </c>
      <c r="W23" s="46"/>
      <c r="X23" s="47" t="s">
        <v>181</v>
      </c>
      <c r="Y23" s="47" t="s">
        <v>170</v>
      </c>
      <c r="Z23" s="48">
        <f>I23-H23</f>
        <v>7.5925925925925987E-3</v>
      </c>
      <c r="AA23" s="48"/>
      <c r="AB23" s="49">
        <f>SUM(N23:Z23)</f>
        <v>3.471064814814815E-2</v>
      </c>
    </row>
    <row r="24" spans="1:46" x14ac:dyDescent="0.25">
      <c r="A24" s="1" t="s">
        <v>22</v>
      </c>
      <c r="B24" s="12">
        <v>40</v>
      </c>
      <c r="C24" s="3" t="s">
        <v>35</v>
      </c>
      <c r="D24" s="2" t="s">
        <v>160</v>
      </c>
      <c r="E24" t="s">
        <v>31</v>
      </c>
      <c r="F24" s="33">
        <v>9.0624999999999994E-3</v>
      </c>
      <c r="G24" s="6">
        <v>1.8124999999999999E-2</v>
      </c>
      <c r="H24" s="6">
        <v>2.7534722222222221E-2</v>
      </c>
      <c r="I24" s="6">
        <v>3.5567129629629629E-2</v>
      </c>
      <c r="J24" s="10">
        <f>B24</f>
        <v>40</v>
      </c>
      <c r="K24" s="10" t="str">
        <f>C24</f>
        <v>Loughton AC</v>
      </c>
      <c r="L24" s="50" t="s">
        <v>294</v>
      </c>
      <c r="M24" s="50" t="s">
        <v>230</v>
      </c>
      <c r="N24" s="47">
        <f>F24</f>
        <v>9.0624999999999994E-3</v>
      </c>
      <c r="O24" s="46"/>
      <c r="P24" s="47" t="s">
        <v>295</v>
      </c>
      <c r="Q24" s="47" t="s">
        <v>157</v>
      </c>
      <c r="R24" s="47">
        <f>G24-F24</f>
        <v>9.0624999999999994E-3</v>
      </c>
      <c r="S24" s="46"/>
      <c r="T24" s="47" t="s">
        <v>296</v>
      </c>
      <c r="U24" s="47" t="s">
        <v>157</v>
      </c>
      <c r="V24" s="47">
        <f>H24-G24</f>
        <v>9.4097222222222221E-3</v>
      </c>
      <c r="W24" s="46"/>
      <c r="X24" s="47" t="s">
        <v>292</v>
      </c>
      <c r="Y24" s="47" t="s">
        <v>230</v>
      </c>
      <c r="Z24" s="48">
        <f>I24-H24</f>
        <v>8.0324074074074082E-3</v>
      </c>
      <c r="AA24" s="48"/>
      <c r="AB24" s="49">
        <f>SUM(N24:Z24)</f>
        <v>3.5567129629629629E-2</v>
      </c>
    </row>
    <row r="25" spans="1:46" hidden="1" x14ac:dyDescent="0.25">
      <c r="A25" s="1" t="s">
        <v>23</v>
      </c>
      <c r="B25" s="12">
        <v>32</v>
      </c>
      <c r="C25" s="3" t="s">
        <v>302</v>
      </c>
      <c r="D25" s="2" t="s">
        <v>304</v>
      </c>
      <c r="E25" t="s">
        <v>159</v>
      </c>
      <c r="F25" s="33">
        <v>1.0787037037037038E-2</v>
      </c>
      <c r="G25" s="6">
        <v>1.9398148148148147E-2</v>
      </c>
      <c r="H25" s="6">
        <v>2.7951388888888887E-2</v>
      </c>
      <c r="I25" s="6">
        <v>3.5740740740740747E-2</v>
      </c>
      <c r="J25" s="10">
        <f>B25</f>
        <v>32</v>
      </c>
      <c r="K25" s="10" t="str">
        <f>C25</f>
        <v xml:space="preserve">Eton Manor AC </v>
      </c>
      <c r="L25" s="50" t="s">
        <v>191</v>
      </c>
      <c r="M25" s="50" t="s">
        <v>170</v>
      </c>
      <c r="N25" s="47">
        <f>F25</f>
        <v>1.0787037037037038E-2</v>
      </c>
      <c r="O25" s="46"/>
      <c r="P25" s="47" t="s">
        <v>192</v>
      </c>
      <c r="Q25" s="47" t="s">
        <v>170</v>
      </c>
      <c r="R25" s="47">
        <f>G25-F25</f>
        <v>8.6111111111111093E-3</v>
      </c>
      <c r="S25" s="46"/>
      <c r="T25" s="47" t="s">
        <v>182</v>
      </c>
      <c r="U25" s="47" t="s">
        <v>164</v>
      </c>
      <c r="V25" s="47">
        <f>H25-G25</f>
        <v>8.5532407407407397E-3</v>
      </c>
      <c r="W25" s="46"/>
      <c r="X25" s="47" t="s">
        <v>183</v>
      </c>
      <c r="Y25" s="47" t="s">
        <v>164</v>
      </c>
      <c r="Z25" s="48">
        <f>I25-H25</f>
        <v>7.7893518518518598E-3</v>
      </c>
      <c r="AA25" s="48"/>
      <c r="AB25" s="49">
        <f>SUM(N25:Z25)</f>
        <v>3.5740740740740747E-2</v>
      </c>
    </row>
    <row r="26" spans="1:46" hidden="1" x14ac:dyDescent="0.25">
      <c r="A26" s="1" t="s">
        <v>24</v>
      </c>
      <c r="B26" s="12">
        <v>44</v>
      </c>
      <c r="C26" s="3" t="s">
        <v>301</v>
      </c>
      <c r="D26" s="2" t="s">
        <v>304</v>
      </c>
      <c r="E26" t="s">
        <v>159</v>
      </c>
      <c r="F26" s="33">
        <v>9.2245370370370363E-3</v>
      </c>
      <c r="G26" s="6">
        <v>1.8541666666666668E-2</v>
      </c>
      <c r="H26" s="6">
        <v>2.7233796296296298E-2</v>
      </c>
      <c r="I26" s="6">
        <v>3.6134259259259262E-2</v>
      </c>
      <c r="J26" s="10">
        <f>B26</f>
        <v>44</v>
      </c>
      <c r="K26" s="10" t="str">
        <f>C26</f>
        <v xml:space="preserve">Orion Harriers </v>
      </c>
      <c r="L26" s="50" t="s">
        <v>278</v>
      </c>
      <c r="M26" s="50" t="s">
        <v>170</v>
      </c>
      <c r="N26" s="47">
        <f>F26</f>
        <v>9.2245370370370363E-3</v>
      </c>
      <c r="O26" s="46"/>
      <c r="P26" s="47" t="s">
        <v>279</v>
      </c>
      <c r="Q26" s="47" t="s">
        <v>164</v>
      </c>
      <c r="R26" s="47">
        <f>G26-F26</f>
        <v>9.3171296296296318E-3</v>
      </c>
      <c r="S26" s="46"/>
      <c r="T26" s="47" t="s">
        <v>280</v>
      </c>
      <c r="U26" s="47" t="s">
        <v>170</v>
      </c>
      <c r="V26" s="47">
        <f>H26-G26</f>
        <v>8.6921296296296295E-3</v>
      </c>
      <c r="W26" s="46"/>
      <c r="X26" s="47" t="s">
        <v>281</v>
      </c>
      <c r="Y26" s="47" t="s">
        <v>164</v>
      </c>
      <c r="Z26" s="48">
        <f>I26-H26</f>
        <v>8.9004629629629642E-3</v>
      </c>
      <c r="AA26" s="48"/>
      <c r="AB26" s="49">
        <f>SUM(N26:Z26)</f>
        <v>3.6134259259259262E-2</v>
      </c>
    </row>
    <row r="27" spans="1:46" x14ac:dyDescent="0.25">
      <c r="A27" s="1" t="s">
        <v>25</v>
      </c>
      <c r="B27" s="12">
        <v>64</v>
      </c>
      <c r="C27" s="3" t="s">
        <v>35</v>
      </c>
      <c r="D27" s="2" t="s">
        <v>155</v>
      </c>
      <c r="E27" t="s">
        <v>156</v>
      </c>
      <c r="F27" s="56">
        <v>8.1597222222222227E-3</v>
      </c>
      <c r="G27" s="6">
        <v>1.6550925925925924E-2</v>
      </c>
      <c r="H27" s="6">
        <v>2.6064814814814815E-2</v>
      </c>
      <c r="I27" s="6">
        <v>3.6296296296296292E-2</v>
      </c>
      <c r="J27" s="10">
        <f>B27</f>
        <v>64</v>
      </c>
      <c r="K27" s="10" t="str">
        <f>C27</f>
        <v>Loughton AC</v>
      </c>
      <c r="L27" s="50" t="s">
        <v>237</v>
      </c>
      <c r="M27" s="50" t="s">
        <v>162</v>
      </c>
      <c r="N27" s="47">
        <f>F27</f>
        <v>8.1597222222222227E-3</v>
      </c>
      <c r="O27" s="46"/>
      <c r="P27" s="47" t="s">
        <v>238</v>
      </c>
      <c r="Q27" s="47" t="s">
        <v>170</v>
      </c>
      <c r="R27" s="47">
        <f>G27-F27</f>
        <v>8.3912037037037011E-3</v>
      </c>
      <c r="S27" s="46"/>
      <c r="T27" s="47" t="s">
        <v>239</v>
      </c>
      <c r="U27" s="47" t="s">
        <v>164</v>
      </c>
      <c r="V27" s="47">
        <f>H27-G27</f>
        <v>9.5138888888888912E-3</v>
      </c>
      <c r="W27" s="46"/>
      <c r="X27" s="47" t="s">
        <v>240</v>
      </c>
      <c r="Y27" s="47" t="s">
        <v>170</v>
      </c>
      <c r="Z27" s="48">
        <f>I27-H27</f>
        <v>1.0231481481481477E-2</v>
      </c>
      <c r="AA27" s="48"/>
      <c r="AB27" s="49">
        <f>SUM(N27:Z27)</f>
        <v>3.6296296296296292E-2</v>
      </c>
    </row>
    <row r="28" spans="1:46" x14ac:dyDescent="0.25">
      <c r="A28" s="1" t="s">
        <v>147</v>
      </c>
      <c r="B28" s="12">
        <v>49</v>
      </c>
      <c r="C28" s="3" t="s">
        <v>34</v>
      </c>
      <c r="D28" s="2" t="s">
        <v>155</v>
      </c>
      <c r="E28" t="s">
        <v>156</v>
      </c>
      <c r="F28" s="33">
        <v>9.1666666666666667E-3</v>
      </c>
      <c r="G28" s="6">
        <v>1.8159722222222219E-2</v>
      </c>
      <c r="H28" s="6">
        <v>2.8148148148148148E-2</v>
      </c>
      <c r="I28" s="8">
        <v>3.7268518518518513E-2</v>
      </c>
      <c r="J28" s="10">
        <f>B28</f>
        <v>49</v>
      </c>
      <c r="K28" s="10" t="str">
        <f>C28</f>
        <v>Orion Harriers</v>
      </c>
      <c r="L28" s="50" t="s">
        <v>282</v>
      </c>
      <c r="M28" s="50" t="s">
        <v>170</v>
      </c>
      <c r="N28" s="47">
        <f>F28</f>
        <v>9.1666666666666667E-3</v>
      </c>
      <c r="O28" s="46"/>
      <c r="P28" s="47" t="s">
        <v>283</v>
      </c>
      <c r="Q28" s="47" t="s">
        <v>162</v>
      </c>
      <c r="R28" s="47">
        <f>G28-F28</f>
        <v>8.9930555555555527E-3</v>
      </c>
      <c r="S28" s="46"/>
      <c r="T28" s="47" t="s">
        <v>284</v>
      </c>
      <c r="U28" s="47" t="s">
        <v>170</v>
      </c>
      <c r="V28" s="47">
        <f>H28-G28</f>
        <v>9.9884259259259284E-3</v>
      </c>
      <c r="W28" s="46"/>
      <c r="X28" s="47" t="s">
        <v>285</v>
      </c>
      <c r="Y28" s="47" t="s">
        <v>170</v>
      </c>
      <c r="Z28" s="48">
        <f>I28-H28</f>
        <v>9.1203703703703655E-3</v>
      </c>
      <c r="AA28" s="48"/>
      <c r="AB28" s="49">
        <f>SUM(N28:Z28)</f>
        <v>3.7268518518518513E-2</v>
      </c>
    </row>
    <row r="29" spans="1:46" hidden="1" x14ac:dyDescent="0.25">
      <c r="A29" s="1" t="s">
        <v>148</v>
      </c>
      <c r="B29" s="12">
        <v>45</v>
      </c>
      <c r="C29" s="3" t="s">
        <v>301</v>
      </c>
      <c r="D29" s="2" t="s">
        <v>304</v>
      </c>
      <c r="E29" t="s">
        <v>159</v>
      </c>
      <c r="F29" s="33">
        <v>9.2013888888888892E-3</v>
      </c>
      <c r="G29" s="6">
        <v>1.8576388888888889E-2</v>
      </c>
      <c r="H29" s="6">
        <v>2.8182870370370372E-2</v>
      </c>
      <c r="I29" s="6">
        <v>3.7337962962962962E-2</v>
      </c>
      <c r="J29" s="10">
        <f>B29</f>
        <v>45</v>
      </c>
      <c r="L29" s="50" t="s">
        <v>221</v>
      </c>
      <c r="M29" s="50" t="s">
        <v>170</v>
      </c>
      <c r="N29" s="47">
        <f>F29</f>
        <v>9.2013888888888892E-3</v>
      </c>
      <c r="O29" s="46"/>
      <c r="P29" s="47" t="s">
        <v>222</v>
      </c>
      <c r="Q29" s="47" t="s">
        <v>164</v>
      </c>
      <c r="R29" s="47">
        <f>G29-F29</f>
        <v>9.3749999999999997E-3</v>
      </c>
      <c r="S29" s="46"/>
      <c r="T29" s="47" t="s">
        <v>223</v>
      </c>
      <c r="U29" s="47" t="s">
        <v>170</v>
      </c>
      <c r="V29" s="47">
        <f>H29-G29</f>
        <v>9.6064814814814832E-3</v>
      </c>
      <c r="W29" s="46"/>
      <c r="X29" s="47" t="s">
        <v>221</v>
      </c>
      <c r="Y29" s="47" t="s">
        <v>170</v>
      </c>
      <c r="Z29" s="48">
        <f>I29-H29</f>
        <v>9.1550925925925897E-3</v>
      </c>
      <c r="AA29" s="48"/>
      <c r="AB29" s="49">
        <f>SUM(N29:Z29)</f>
        <v>3.7337962962962962E-2</v>
      </c>
    </row>
    <row r="30" spans="1:46" hidden="1" x14ac:dyDescent="0.25">
      <c r="A30" s="1" t="s">
        <v>149</v>
      </c>
      <c r="B30" s="12">
        <v>42</v>
      </c>
      <c r="C30" s="3" t="s">
        <v>301</v>
      </c>
      <c r="D30" s="2" t="s">
        <v>155</v>
      </c>
      <c r="E30" t="s">
        <v>159</v>
      </c>
      <c r="F30" s="33">
        <v>9.1319444444444443E-3</v>
      </c>
      <c r="G30" s="6">
        <v>1.8553240740740742E-2</v>
      </c>
      <c r="H30" s="6">
        <v>2.7696759259259258E-2</v>
      </c>
      <c r="I30" s="6">
        <v>3.7581018518518521E-2</v>
      </c>
      <c r="J30" s="10">
        <f>B30</f>
        <v>42</v>
      </c>
      <c r="L30" s="50" t="s">
        <v>213</v>
      </c>
      <c r="M30" s="50" t="s">
        <v>188</v>
      </c>
      <c r="N30" s="47">
        <f>F30</f>
        <v>9.1319444444444443E-3</v>
      </c>
      <c r="O30" s="46"/>
      <c r="P30" s="47" t="s">
        <v>214</v>
      </c>
      <c r="Q30" s="47" t="s">
        <v>170</v>
      </c>
      <c r="R30" s="47">
        <f>G30-F30</f>
        <v>9.4212962962962974E-3</v>
      </c>
      <c r="S30" s="46"/>
      <c r="T30" s="47" t="s">
        <v>215</v>
      </c>
      <c r="U30" s="47" t="s">
        <v>188</v>
      </c>
      <c r="V30" s="47">
        <f>H30-G30</f>
        <v>9.1435185185185161E-3</v>
      </c>
      <c r="W30" s="46"/>
      <c r="X30" s="47" t="s">
        <v>277</v>
      </c>
      <c r="Y30" s="47" t="s">
        <v>164</v>
      </c>
      <c r="Z30" s="48">
        <f>I30-H30</f>
        <v>9.8842592592592628E-3</v>
      </c>
      <c r="AA30" s="48"/>
      <c r="AB30" s="49">
        <f>SUM(N30:Z30)</f>
        <v>3.7581018518518521E-2</v>
      </c>
    </row>
    <row r="31" spans="1:46" hidden="1" x14ac:dyDescent="0.25">
      <c r="A31" s="1" t="s">
        <v>150</v>
      </c>
      <c r="B31" s="12">
        <v>57</v>
      </c>
      <c r="C31" s="3" t="s">
        <v>303</v>
      </c>
      <c r="D31" s="2" t="s">
        <v>155</v>
      </c>
      <c r="E31" t="s">
        <v>159</v>
      </c>
      <c r="F31" s="33">
        <v>9.6412037037037039E-3</v>
      </c>
      <c r="G31" s="6">
        <v>1.8518518518518521E-2</v>
      </c>
      <c r="H31" s="6">
        <v>2.8749999999999998E-2</v>
      </c>
      <c r="I31" s="6">
        <v>3.8287037037037036E-2</v>
      </c>
      <c r="J31" s="10">
        <f>B31</f>
        <v>57</v>
      </c>
      <c r="L31" s="17" t="s">
        <v>245</v>
      </c>
      <c r="M31" s="17" t="s">
        <v>164</v>
      </c>
      <c r="N31" s="18">
        <f>F31</f>
        <v>9.6412037037037039E-3</v>
      </c>
      <c r="O31" s="46"/>
      <c r="P31" s="47" t="s">
        <v>246</v>
      </c>
      <c r="Q31" s="47" t="s">
        <v>157</v>
      </c>
      <c r="R31" s="47">
        <f>G31-F31</f>
        <v>8.877314814814817E-3</v>
      </c>
      <c r="S31" s="46"/>
      <c r="T31" s="47" t="s">
        <v>247</v>
      </c>
      <c r="U31" s="47" t="s">
        <v>170</v>
      </c>
      <c r="V31" s="47">
        <f>H31-G31</f>
        <v>1.0231481481481477E-2</v>
      </c>
      <c r="W31" s="46"/>
      <c r="X31" s="19" t="s">
        <v>248</v>
      </c>
      <c r="Y31" s="19" t="s">
        <v>188</v>
      </c>
      <c r="Z31" s="27">
        <f>I31-H31</f>
        <v>9.5370370370370383E-3</v>
      </c>
      <c r="AA31" s="52"/>
      <c r="AB31" s="49">
        <f>SUM(N31:Z31)</f>
        <v>3.8287037037037036E-2</v>
      </c>
    </row>
    <row r="32" spans="1:46" hidden="1" x14ac:dyDescent="0.25">
      <c r="A32" s="1" t="s">
        <v>151</v>
      </c>
      <c r="B32" s="12">
        <v>31</v>
      </c>
      <c r="C32" s="3" t="s">
        <v>302</v>
      </c>
      <c r="D32" s="2" t="s">
        <v>155</v>
      </c>
      <c r="E32" t="s">
        <v>159</v>
      </c>
      <c r="F32" s="33">
        <v>1.0127314814814815E-2</v>
      </c>
      <c r="G32" s="6">
        <v>1.8969907407407408E-2</v>
      </c>
      <c r="H32" s="6">
        <v>2.8194444444444442E-2</v>
      </c>
      <c r="I32" s="6">
        <v>3.8368055555555551E-2</v>
      </c>
      <c r="J32" s="10">
        <f>B32</f>
        <v>31</v>
      </c>
      <c r="L32" s="50" t="s">
        <v>186</v>
      </c>
      <c r="M32" s="50" t="s">
        <v>188</v>
      </c>
      <c r="N32" s="47">
        <f>F32</f>
        <v>1.0127314814814815E-2</v>
      </c>
      <c r="O32" s="46"/>
      <c r="P32" s="47" t="s">
        <v>187</v>
      </c>
      <c r="Q32" s="47" t="s">
        <v>164</v>
      </c>
      <c r="R32" s="47">
        <f>G32-F32</f>
        <v>8.8425925925925929E-3</v>
      </c>
      <c r="S32" s="46"/>
      <c r="T32" s="47" t="s">
        <v>189</v>
      </c>
      <c r="U32" s="47" t="s">
        <v>188</v>
      </c>
      <c r="V32" s="47">
        <f>H32-G32</f>
        <v>9.2245370370370346E-3</v>
      </c>
      <c r="W32" s="46"/>
      <c r="X32" s="47" t="s">
        <v>190</v>
      </c>
      <c r="Y32" s="47" t="s">
        <v>164</v>
      </c>
      <c r="Z32" s="48">
        <f>I32-H32</f>
        <v>1.0173611111111109E-2</v>
      </c>
      <c r="AA32" s="48"/>
      <c r="AB32" s="49">
        <f>SUM(N32:Z32)</f>
        <v>3.8368055555555551E-2</v>
      </c>
    </row>
    <row r="33" spans="1:28" hidden="1" x14ac:dyDescent="0.25">
      <c r="A33" s="1" t="s">
        <v>152</v>
      </c>
      <c r="B33" s="12">
        <v>43</v>
      </c>
      <c r="C33" s="3" t="s">
        <v>301</v>
      </c>
      <c r="D33" s="2" t="s">
        <v>155</v>
      </c>
      <c r="E33" t="s">
        <v>159</v>
      </c>
      <c r="F33" s="33">
        <v>1.0902777777777777E-2</v>
      </c>
      <c r="G33" s="6">
        <v>1.9317129629629629E-2</v>
      </c>
      <c r="H33" s="6">
        <v>2.8958333333333336E-2</v>
      </c>
      <c r="I33" s="32">
        <f>AB33</f>
        <v>4.0162037037037038E-2</v>
      </c>
      <c r="J33" s="10">
        <f>B33</f>
        <v>43</v>
      </c>
      <c r="L33" s="17" t="s">
        <v>217</v>
      </c>
      <c r="M33" s="17" t="s">
        <v>164</v>
      </c>
      <c r="N33" s="18">
        <v>1.0532407407407407E-2</v>
      </c>
      <c r="O33" s="46"/>
      <c r="P33" s="47" t="s">
        <v>218</v>
      </c>
      <c r="Q33" s="47" t="s">
        <v>188</v>
      </c>
      <c r="R33" s="47">
        <f>G33-F33</f>
        <v>8.4143518518518517E-3</v>
      </c>
      <c r="S33" s="46"/>
      <c r="T33" s="47" t="s">
        <v>219</v>
      </c>
      <c r="U33" s="47" t="s">
        <v>164</v>
      </c>
      <c r="V33" s="38">
        <v>1.0462962962962964E-2</v>
      </c>
      <c r="W33" s="46"/>
      <c r="X33" s="47" t="s">
        <v>220</v>
      </c>
      <c r="Y33" s="47" t="s">
        <v>170</v>
      </c>
      <c r="Z33" s="54">
        <v>1.0752314814814814E-2</v>
      </c>
      <c r="AA33" s="48"/>
      <c r="AB33" s="49">
        <f>SUM(N33:Z33)</f>
        <v>4.0162037037037038E-2</v>
      </c>
    </row>
    <row r="34" spans="1:28" hidden="1" x14ac:dyDescent="0.25">
      <c r="A34" s="1" t="s">
        <v>153</v>
      </c>
      <c r="B34" s="12">
        <v>58</v>
      </c>
      <c r="C34" s="3" t="s">
        <v>303</v>
      </c>
      <c r="D34" s="2" t="s">
        <v>304</v>
      </c>
      <c r="E34" t="s">
        <v>159</v>
      </c>
      <c r="F34" s="33">
        <v>1.0208333333333333E-2</v>
      </c>
      <c r="G34" s="6">
        <v>2.0046296296296295E-2</v>
      </c>
      <c r="H34" s="6">
        <v>2.9861111111111113E-2</v>
      </c>
      <c r="I34" s="15">
        <v>4.1273148148148149E-2</v>
      </c>
      <c r="J34" s="10">
        <f>B34</f>
        <v>58</v>
      </c>
      <c r="L34" s="17" t="s">
        <v>249</v>
      </c>
      <c r="M34" s="17" t="s">
        <v>170</v>
      </c>
      <c r="N34" s="18">
        <f>F34</f>
        <v>1.0208333333333333E-2</v>
      </c>
      <c r="O34" s="46"/>
      <c r="P34" s="47" t="s">
        <v>250</v>
      </c>
      <c r="Q34" s="47" t="s">
        <v>170</v>
      </c>
      <c r="R34" s="47">
        <f>G34-F34</f>
        <v>9.8379629629629615E-3</v>
      </c>
      <c r="S34" s="46"/>
      <c r="T34" s="19" t="s">
        <v>251</v>
      </c>
      <c r="U34" s="19" t="s">
        <v>164</v>
      </c>
      <c r="V34" s="19">
        <f>H34-G34</f>
        <v>9.8148148148148179E-3</v>
      </c>
      <c r="W34" s="46"/>
      <c r="X34" s="18" t="s">
        <v>252</v>
      </c>
      <c r="Y34" s="18" t="s">
        <v>164</v>
      </c>
      <c r="Z34" s="24">
        <f>I34-H34</f>
        <v>1.1412037037037037E-2</v>
      </c>
      <c r="AA34" s="52"/>
      <c r="AB34" s="49">
        <f>SUM(N34:Z34)</f>
        <v>4.1273148148148149E-2</v>
      </c>
    </row>
    <row r="35" spans="1:28" hidden="1" x14ac:dyDescent="0.25">
      <c r="A35" s="1" t="s">
        <v>154</v>
      </c>
      <c r="B35" s="12">
        <v>59</v>
      </c>
      <c r="C35" s="3" t="s">
        <v>303</v>
      </c>
      <c r="D35" s="2" t="s">
        <v>304</v>
      </c>
      <c r="E35" t="s">
        <v>159</v>
      </c>
      <c r="F35" s="33">
        <v>1.2152777777777778E-2</v>
      </c>
      <c r="G35" s="6">
        <v>2.2314814814814815E-2</v>
      </c>
      <c r="H35" s="6">
        <v>3.5532407407407408E-2</v>
      </c>
      <c r="I35" s="15">
        <v>4.7893518518518523E-2</v>
      </c>
      <c r="J35" s="10">
        <f>B35</f>
        <v>59</v>
      </c>
      <c r="L35" s="17" t="s">
        <v>253</v>
      </c>
      <c r="M35" s="17" t="s">
        <v>164</v>
      </c>
      <c r="N35" s="18">
        <f>F35</f>
        <v>1.2152777777777778E-2</v>
      </c>
      <c r="O35" s="46"/>
      <c r="P35" s="47" t="s">
        <v>254</v>
      </c>
      <c r="Q35" s="47" t="s">
        <v>170</v>
      </c>
      <c r="R35" s="47">
        <f>G35-F35</f>
        <v>1.0162037037037037E-2</v>
      </c>
      <c r="S35" s="46"/>
      <c r="T35" s="18" t="s">
        <v>255</v>
      </c>
      <c r="U35" s="18" t="s">
        <v>170</v>
      </c>
      <c r="V35" s="18">
        <f>H35-G35</f>
        <v>1.3217592592592593E-2</v>
      </c>
      <c r="W35" s="46"/>
      <c r="X35" s="47" t="s">
        <v>256</v>
      </c>
      <c r="Y35" s="47" t="s">
        <v>164</v>
      </c>
      <c r="Z35" s="48">
        <f>I35-H35</f>
        <v>1.2361111111111114E-2</v>
      </c>
      <c r="AA35" s="48"/>
      <c r="AB35" s="53">
        <f>SUM(N35:Z35)</f>
        <v>4.7893518518518523E-2</v>
      </c>
    </row>
    <row r="36" spans="1:28" x14ac:dyDescent="0.25">
      <c r="A36" s="1"/>
      <c r="G36" s="6"/>
      <c r="H36" s="6"/>
      <c r="V36" s="6"/>
    </row>
    <row r="37" spans="1:28" x14ac:dyDescent="0.25">
      <c r="A37" s="1"/>
      <c r="G37" s="6"/>
      <c r="AA37" s="41"/>
    </row>
    <row r="38" spans="1:28" x14ac:dyDescent="0.25">
      <c r="L38" s="20" t="s">
        <v>299</v>
      </c>
      <c r="N38" s="6"/>
      <c r="P38" s="20" t="s">
        <v>299</v>
      </c>
      <c r="Q38" s="21" t="s">
        <v>300</v>
      </c>
      <c r="R38" s="9"/>
      <c r="S38" s="39"/>
      <c r="T38" s="20" t="s">
        <v>299</v>
      </c>
      <c r="W38" s="39"/>
      <c r="X38" s="20" t="s">
        <v>299</v>
      </c>
      <c r="AA38" s="41"/>
    </row>
    <row r="39" spans="1:28" x14ac:dyDescent="0.25">
      <c r="L39" s="22" t="s">
        <v>193</v>
      </c>
      <c r="M39" s="22">
        <v>1.61</v>
      </c>
      <c r="N39" s="19">
        <v>6.3541666666666668E-3</v>
      </c>
      <c r="O39" s="36"/>
      <c r="P39" s="18" t="s">
        <v>194</v>
      </c>
      <c r="Q39" s="17">
        <v>1.68</v>
      </c>
      <c r="R39" s="18">
        <v>6.3425925925925932E-3</v>
      </c>
      <c r="S39" s="36"/>
      <c r="T39" s="18" t="s">
        <v>199</v>
      </c>
      <c r="U39" s="17">
        <v>1.67</v>
      </c>
      <c r="V39" s="18">
        <v>6.8634259259259256E-3</v>
      </c>
      <c r="W39" s="37"/>
      <c r="X39" s="18" t="s">
        <v>202</v>
      </c>
      <c r="Y39" s="17">
        <v>1.65</v>
      </c>
      <c r="Z39" s="24">
        <v>6.851851851851852E-3</v>
      </c>
      <c r="AA39" s="37"/>
    </row>
    <row r="40" spans="1:28" x14ac:dyDescent="0.25">
      <c r="L40" s="17" t="s">
        <v>224</v>
      </c>
      <c r="M40" s="17">
        <v>1.7</v>
      </c>
      <c r="N40" s="18">
        <v>6.2962962962962964E-3</v>
      </c>
      <c r="O40" s="36"/>
      <c r="P40" s="19" t="s">
        <v>225</v>
      </c>
      <c r="Q40" s="22">
        <v>1.6</v>
      </c>
      <c r="R40" s="19">
        <v>7.1412037037037043E-3</v>
      </c>
      <c r="S40" s="36"/>
      <c r="T40" s="17" t="s">
        <v>226</v>
      </c>
      <c r="U40" s="17">
        <v>1.67</v>
      </c>
      <c r="V40" s="18">
        <v>6.875E-3</v>
      </c>
      <c r="W40" s="37"/>
      <c r="X40" s="19" t="s">
        <v>232</v>
      </c>
      <c r="Y40" s="22">
        <v>1.68</v>
      </c>
      <c r="Z40" s="27">
        <v>7.5925925925925926E-3</v>
      </c>
      <c r="AA40" s="40"/>
    </row>
    <row r="41" spans="1:28" x14ac:dyDescent="0.25">
      <c r="L41" s="22" t="s">
        <v>228</v>
      </c>
      <c r="M41" s="22">
        <v>1.65</v>
      </c>
      <c r="N41" s="19">
        <v>7.5347222222222213E-3</v>
      </c>
      <c r="O41" s="36"/>
      <c r="P41" s="18" t="s">
        <v>229</v>
      </c>
      <c r="Q41" s="17">
        <v>1.68</v>
      </c>
      <c r="R41" s="18">
        <v>7.2685185185185188E-3</v>
      </c>
      <c r="S41" s="36"/>
      <c r="T41" s="18" t="s">
        <v>231</v>
      </c>
      <c r="U41" s="17">
        <v>1.67</v>
      </c>
      <c r="V41" s="18">
        <v>7.4074074074074068E-3</v>
      </c>
      <c r="W41" s="37"/>
      <c r="X41" s="18" t="s">
        <v>244</v>
      </c>
      <c r="Y41" s="17">
        <v>1.68</v>
      </c>
      <c r="Z41" s="24">
        <v>7.5694444444444446E-3</v>
      </c>
      <c r="AA41" s="37"/>
    </row>
    <row r="42" spans="1:28" x14ac:dyDescent="0.25">
      <c r="L42" s="17" t="s">
        <v>241</v>
      </c>
      <c r="M42" s="17">
        <v>1.65</v>
      </c>
      <c r="N42" s="18">
        <v>7.7314814814814815E-3</v>
      </c>
      <c r="O42" s="36"/>
      <c r="P42" s="19" t="s">
        <v>242</v>
      </c>
      <c r="Q42" s="22">
        <v>1.66</v>
      </c>
      <c r="R42" s="19">
        <v>8.3333333333333332E-3</v>
      </c>
      <c r="S42" s="36"/>
      <c r="T42" s="18" t="s">
        <v>208</v>
      </c>
      <c r="U42" s="17">
        <v>1.65</v>
      </c>
      <c r="V42" s="18">
        <v>7.69675925925926E-3</v>
      </c>
      <c r="W42" s="36"/>
      <c r="X42" s="18" t="s">
        <v>236</v>
      </c>
      <c r="Y42" s="17">
        <v>1.7</v>
      </c>
      <c r="Z42" s="24">
        <v>7.719907407407408E-3</v>
      </c>
      <c r="AA42" s="40"/>
    </row>
    <row r="43" spans="1:28" x14ac:dyDescent="0.25">
      <c r="L43" s="18" t="s">
        <v>233</v>
      </c>
      <c r="M43" s="17">
        <v>1.68</v>
      </c>
      <c r="N43" s="18">
        <v>8.113425925925925E-3</v>
      </c>
      <c r="O43" s="36"/>
      <c r="P43" s="18" t="s">
        <v>234</v>
      </c>
      <c r="Q43" s="17">
        <v>1.66</v>
      </c>
      <c r="R43" s="18">
        <v>7.9629629629629634E-3</v>
      </c>
      <c r="S43" s="36"/>
      <c r="T43" s="18" t="s">
        <v>243</v>
      </c>
      <c r="U43" s="17">
        <v>1.63</v>
      </c>
      <c r="V43" s="18">
        <v>7.789351851851852E-3</v>
      </c>
      <c r="W43" s="40"/>
      <c r="X43" s="19" t="s">
        <v>248</v>
      </c>
      <c r="Y43" s="22">
        <v>1.64</v>
      </c>
      <c r="Z43" s="27">
        <v>9.6296296296296303E-3</v>
      </c>
      <c r="AA43" s="37"/>
    </row>
    <row r="44" spans="1:28" x14ac:dyDescent="0.25">
      <c r="L44" s="17" t="s">
        <v>276</v>
      </c>
      <c r="M44" s="17">
        <v>1.68</v>
      </c>
      <c r="N44" s="18">
        <v>8.2291666666666659E-3</v>
      </c>
      <c r="O44" s="36"/>
      <c r="P44" s="44"/>
      <c r="Q44" s="43"/>
      <c r="R44" s="44"/>
      <c r="S44" s="36"/>
      <c r="T44" s="19" t="s">
        <v>235</v>
      </c>
      <c r="U44" s="22">
        <v>1.58</v>
      </c>
      <c r="V44" s="19">
        <v>7.789351851851852E-3</v>
      </c>
      <c r="W44" s="37"/>
      <c r="X44" s="22" t="s">
        <v>252</v>
      </c>
      <c r="Y44" s="22">
        <v>1.69</v>
      </c>
      <c r="Z44" s="27">
        <v>1.1342592592592592E-2</v>
      </c>
      <c r="AA44" s="42"/>
    </row>
    <row r="45" spans="1:28" x14ac:dyDescent="0.25">
      <c r="L45" s="17" t="s">
        <v>245</v>
      </c>
      <c r="M45" s="17">
        <v>1.68</v>
      </c>
      <c r="N45" s="18">
        <v>9.6412037037037039E-3</v>
      </c>
      <c r="O45" s="37"/>
      <c r="S45" s="39"/>
      <c r="T45" s="18" t="s">
        <v>270</v>
      </c>
      <c r="U45" s="17">
        <v>1.65</v>
      </c>
      <c r="V45" s="18">
        <v>8.2291666666666659E-3</v>
      </c>
      <c r="W45" s="40"/>
      <c r="Z45" s="25"/>
      <c r="AA45" s="41"/>
    </row>
    <row r="46" spans="1:28" x14ac:dyDescent="0.25">
      <c r="L46" s="17" t="s">
        <v>249</v>
      </c>
      <c r="M46" s="17">
        <v>1.64</v>
      </c>
      <c r="N46" s="18">
        <v>1.019675925925926E-2</v>
      </c>
      <c r="O46" s="37"/>
      <c r="S46" s="39"/>
      <c r="T46" s="19" t="s">
        <v>251</v>
      </c>
      <c r="U46" s="22">
        <v>1.59</v>
      </c>
      <c r="V46" s="19">
        <v>9.7337962962962977E-3</v>
      </c>
      <c r="W46" s="37"/>
      <c r="Z46" s="25"/>
      <c r="AA46" s="41"/>
    </row>
    <row r="47" spans="1:28" x14ac:dyDescent="0.25">
      <c r="L47" s="17" t="s">
        <v>253</v>
      </c>
      <c r="M47" s="17">
        <v>1.59</v>
      </c>
      <c r="N47" s="18">
        <v>1.2164351851851852E-2</v>
      </c>
      <c r="O47" s="37"/>
      <c r="S47" s="39"/>
      <c r="T47" s="18" t="s">
        <v>255</v>
      </c>
      <c r="U47" s="17">
        <v>1.67</v>
      </c>
      <c r="V47" s="18">
        <v>1.3194444444444444E-2</v>
      </c>
      <c r="W47" s="40"/>
      <c r="Z47" s="25"/>
      <c r="AA47" s="41"/>
    </row>
    <row r="48" spans="1:28" x14ac:dyDescent="0.25">
      <c r="L48" s="17" t="s">
        <v>217</v>
      </c>
      <c r="M48" s="17">
        <v>1.56</v>
      </c>
      <c r="N48" s="18">
        <v>1.0532407407407407E-2</v>
      </c>
      <c r="O48" s="37"/>
      <c r="S48" s="39"/>
      <c r="V48" s="6"/>
      <c r="W48" s="35"/>
      <c r="Z48" s="25"/>
      <c r="AA48" s="41"/>
    </row>
    <row r="49" spans="14:26" x14ac:dyDescent="0.25">
      <c r="N49" s="6"/>
      <c r="O49" s="39"/>
      <c r="S49" s="39"/>
      <c r="V49" s="6"/>
      <c r="W49" s="35"/>
      <c r="Z49" s="25"/>
    </row>
    <row r="50" spans="14:26" x14ac:dyDescent="0.25">
      <c r="N50" s="6"/>
      <c r="V50" s="6"/>
      <c r="W50" s="35"/>
      <c r="Z50" s="25"/>
    </row>
    <row r="51" spans="14:26" x14ac:dyDescent="0.25">
      <c r="N51" s="6"/>
      <c r="V51" s="6"/>
      <c r="W51" s="35"/>
      <c r="Z51" s="25"/>
    </row>
    <row r="52" spans="14:26" x14ac:dyDescent="0.25">
      <c r="N52" s="6"/>
      <c r="V52" s="6"/>
      <c r="Z52" s="25"/>
    </row>
    <row r="53" spans="14:26" x14ac:dyDescent="0.25">
      <c r="N53" s="6"/>
      <c r="V53" s="6"/>
    </row>
    <row r="54" spans="14:26" x14ac:dyDescent="0.25">
      <c r="N54" s="6"/>
      <c r="V54" s="6"/>
    </row>
    <row r="55" spans="14:26" x14ac:dyDescent="0.25">
      <c r="N55" s="6"/>
      <c r="V55" s="6"/>
    </row>
    <row r="56" spans="14:26" x14ac:dyDescent="0.25">
      <c r="N56" s="6"/>
      <c r="V56" s="6"/>
    </row>
    <row r="57" spans="14:26" x14ac:dyDescent="0.25">
      <c r="N57" s="6"/>
      <c r="V57" s="6"/>
    </row>
    <row r="58" spans="14:26" x14ac:dyDescent="0.25">
      <c r="N58" s="6"/>
      <c r="V58" s="6"/>
    </row>
    <row r="59" spans="14:26" x14ac:dyDescent="0.25">
      <c r="N59" s="6"/>
      <c r="V59" s="6"/>
    </row>
    <row r="60" spans="14:26" x14ac:dyDescent="0.25">
      <c r="N60" s="6"/>
      <c r="V60" s="6"/>
    </row>
    <row r="61" spans="14:26" x14ac:dyDescent="0.25">
      <c r="N61" s="6"/>
      <c r="V61" s="6"/>
    </row>
    <row r="62" spans="14:26" x14ac:dyDescent="0.25">
      <c r="N62" s="6"/>
      <c r="V62" s="6"/>
    </row>
    <row r="63" spans="14:26" x14ac:dyDescent="0.25">
      <c r="N63" s="6"/>
      <c r="V63" s="6"/>
    </row>
    <row r="64" spans="14:26" x14ac:dyDescent="0.25">
      <c r="N64" s="6"/>
      <c r="V64" s="6"/>
    </row>
    <row r="65" spans="14:22" x14ac:dyDescent="0.25">
      <c r="N65" s="6"/>
      <c r="V65" s="6"/>
    </row>
    <row r="66" spans="14:22" x14ac:dyDescent="0.25">
      <c r="N66" s="6"/>
      <c r="V66" s="6"/>
    </row>
    <row r="67" spans="14:22" x14ac:dyDescent="0.25">
      <c r="N67" s="6"/>
      <c r="V67" s="6"/>
    </row>
    <row r="68" spans="14:22" x14ac:dyDescent="0.25">
      <c r="V68" s="6"/>
    </row>
    <row r="69" spans="14:22" x14ac:dyDescent="0.25">
      <c r="V69" s="6"/>
    </row>
    <row r="70" spans="14:22" x14ac:dyDescent="0.25">
      <c r="V70" s="6"/>
    </row>
    <row r="71" spans="14:22" x14ac:dyDescent="0.25">
      <c r="V71" s="6"/>
    </row>
    <row r="72" spans="14:22" x14ac:dyDescent="0.25">
      <c r="V72" s="6"/>
    </row>
    <row r="73" spans="14:22" x14ac:dyDescent="0.25">
      <c r="V73" s="6"/>
    </row>
    <row r="74" spans="14:22" x14ac:dyDescent="0.25">
      <c r="V74" s="6"/>
    </row>
    <row r="75" spans="14:22" x14ac:dyDescent="0.25">
      <c r="V75" s="6"/>
    </row>
    <row r="76" spans="14:22" x14ac:dyDescent="0.25">
      <c r="V76" s="6"/>
    </row>
    <row r="77" spans="14:22" x14ac:dyDescent="0.25">
      <c r="V77" s="6"/>
    </row>
    <row r="78" spans="14:22" x14ac:dyDescent="0.25">
      <c r="V78" s="6"/>
    </row>
    <row r="79" spans="14:22" x14ac:dyDescent="0.25">
      <c r="V79" s="6"/>
    </row>
    <row r="80" spans="14:22" x14ac:dyDescent="0.25">
      <c r="V80" s="6"/>
    </row>
    <row r="81" spans="22:22" x14ac:dyDescent="0.25">
      <c r="V81" s="6"/>
    </row>
    <row r="82" spans="22:22" x14ac:dyDescent="0.25">
      <c r="V82" s="6"/>
    </row>
    <row r="83" spans="22:22" x14ac:dyDescent="0.25">
      <c r="V83" s="6"/>
    </row>
    <row r="84" spans="22:22" x14ac:dyDescent="0.25">
      <c r="V84" s="6"/>
    </row>
    <row r="85" spans="22:22" x14ac:dyDescent="0.25">
      <c r="V85" s="6"/>
    </row>
    <row r="86" spans="22:22" x14ac:dyDescent="0.25">
      <c r="V86" s="6"/>
    </row>
    <row r="87" spans="22:22" x14ac:dyDescent="0.25">
      <c r="V87" s="6"/>
    </row>
    <row r="88" spans="22:22" x14ac:dyDescent="0.25">
      <c r="V88" s="6"/>
    </row>
    <row r="89" spans="22:22" x14ac:dyDescent="0.25">
      <c r="V89" s="6"/>
    </row>
    <row r="90" spans="22:22" x14ac:dyDescent="0.25">
      <c r="V90" s="6"/>
    </row>
    <row r="91" spans="22:22" x14ac:dyDescent="0.25">
      <c r="V91" s="6"/>
    </row>
    <row r="92" spans="22:22" x14ac:dyDescent="0.25">
      <c r="V92" s="6"/>
    </row>
    <row r="93" spans="22:22" x14ac:dyDescent="0.25">
      <c r="V93" s="6"/>
    </row>
    <row r="94" spans="22:22" x14ac:dyDescent="0.25">
      <c r="V94" s="6"/>
    </row>
    <row r="95" spans="22:22" x14ac:dyDescent="0.25">
      <c r="V95" s="6"/>
    </row>
    <row r="96" spans="22:22" x14ac:dyDescent="0.25">
      <c r="V96" s="6"/>
    </row>
    <row r="97" spans="22:22" x14ac:dyDescent="0.25">
      <c r="V97" s="6"/>
    </row>
    <row r="98" spans="22:22" x14ac:dyDescent="0.25">
      <c r="V98" s="6"/>
    </row>
    <row r="99" spans="22:22" x14ac:dyDescent="0.25">
      <c r="V99" s="6"/>
    </row>
    <row r="100" spans="22:22" x14ac:dyDescent="0.25">
      <c r="V100" s="6"/>
    </row>
    <row r="101" spans="22:22" x14ac:dyDescent="0.25">
      <c r="V101" s="6"/>
    </row>
    <row r="102" spans="22:22" x14ac:dyDescent="0.25">
      <c r="V102" s="6"/>
    </row>
    <row r="103" spans="22:22" x14ac:dyDescent="0.25">
      <c r="V103" s="6"/>
    </row>
    <row r="104" spans="22:22" x14ac:dyDescent="0.25">
      <c r="V104" s="6"/>
    </row>
    <row r="105" spans="22:22" x14ac:dyDescent="0.25">
      <c r="V105" s="6"/>
    </row>
    <row r="106" spans="22:22" x14ac:dyDescent="0.25">
      <c r="V106" s="6"/>
    </row>
    <row r="107" spans="22:22" x14ac:dyDescent="0.25">
      <c r="V107" s="6"/>
    </row>
    <row r="108" spans="22:22" x14ac:dyDescent="0.25">
      <c r="V108" s="6"/>
    </row>
    <row r="109" spans="22:22" x14ac:dyDescent="0.25">
      <c r="V109" s="6"/>
    </row>
    <row r="110" spans="22:22" x14ac:dyDescent="0.25">
      <c r="V110" s="6"/>
    </row>
    <row r="111" spans="22:22" x14ac:dyDescent="0.25">
      <c r="V111" s="6"/>
    </row>
    <row r="112" spans="22:22" x14ac:dyDescent="0.25">
      <c r="V112" s="6"/>
    </row>
    <row r="113" spans="22:22" x14ac:dyDescent="0.25">
      <c r="V113" s="6"/>
    </row>
    <row r="114" spans="22:22" x14ac:dyDescent="0.25">
      <c r="V114" s="6"/>
    </row>
    <row r="115" spans="22:22" x14ac:dyDescent="0.25">
      <c r="V115" s="6"/>
    </row>
    <row r="116" spans="22:22" x14ac:dyDescent="0.25">
      <c r="V116" s="6"/>
    </row>
    <row r="117" spans="22:22" x14ac:dyDescent="0.25">
      <c r="V117" s="6"/>
    </row>
    <row r="118" spans="22:22" x14ac:dyDescent="0.25">
      <c r="V118" s="6"/>
    </row>
    <row r="119" spans="22:22" x14ac:dyDescent="0.25">
      <c r="V119" s="6"/>
    </row>
    <row r="120" spans="22:22" x14ac:dyDescent="0.25">
      <c r="V120" s="6"/>
    </row>
    <row r="121" spans="22:22" x14ac:dyDescent="0.25">
      <c r="V121" s="6"/>
    </row>
    <row r="122" spans="22:22" x14ac:dyDescent="0.25">
      <c r="V122" s="6"/>
    </row>
    <row r="123" spans="22:22" x14ac:dyDescent="0.25">
      <c r="V123" s="6"/>
    </row>
    <row r="124" spans="22:22" x14ac:dyDescent="0.25">
      <c r="V124" s="6"/>
    </row>
    <row r="125" spans="22:22" x14ac:dyDescent="0.25">
      <c r="V125" s="6"/>
    </row>
    <row r="126" spans="22:22" x14ac:dyDescent="0.25">
      <c r="V126" s="6"/>
    </row>
    <row r="127" spans="22:22" x14ac:dyDescent="0.25">
      <c r="V127" s="6"/>
    </row>
    <row r="128" spans="22:22" x14ac:dyDescent="0.25">
      <c r="V128" s="6"/>
    </row>
    <row r="129" spans="22:22" x14ac:dyDescent="0.25">
      <c r="V129" s="6"/>
    </row>
    <row r="130" spans="22:22" x14ac:dyDescent="0.25">
      <c r="V130" s="6"/>
    </row>
    <row r="131" spans="22:22" x14ac:dyDescent="0.25">
      <c r="V131" s="6"/>
    </row>
    <row r="132" spans="22:22" x14ac:dyDescent="0.25">
      <c r="V132" s="6"/>
    </row>
    <row r="133" spans="22:22" x14ac:dyDescent="0.25">
      <c r="V133" s="6"/>
    </row>
    <row r="134" spans="22:22" x14ac:dyDescent="0.25">
      <c r="V134" s="6"/>
    </row>
    <row r="135" spans="22:22" x14ac:dyDescent="0.25">
      <c r="V135" s="6"/>
    </row>
    <row r="136" spans="22:22" x14ac:dyDescent="0.25">
      <c r="V136" s="6"/>
    </row>
    <row r="137" spans="22:22" x14ac:dyDescent="0.25">
      <c r="V137" s="6"/>
    </row>
    <row r="138" spans="22:22" x14ac:dyDescent="0.25">
      <c r="V138" s="6"/>
    </row>
    <row r="139" spans="22:22" x14ac:dyDescent="0.25">
      <c r="V139" s="6"/>
    </row>
    <row r="140" spans="22:22" x14ac:dyDescent="0.25">
      <c r="V140" s="6"/>
    </row>
    <row r="141" spans="22:22" x14ac:dyDescent="0.25">
      <c r="V141" s="6"/>
    </row>
    <row r="142" spans="22:22" x14ac:dyDescent="0.25">
      <c r="V142" s="6"/>
    </row>
    <row r="143" spans="22:22" x14ac:dyDescent="0.25">
      <c r="V143" s="6"/>
    </row>
    <row r="144" spans="22:22" x14ac:dyDescent="0.25">
      <c r="V144" s="6"/>
    </row>
    <row r="145" spans="22:22" x14ac:dyDescent="0.25">
      <c r="V145" s="6"/>
    </row>
  </sheetData>
  <autoFilter ref="A1:AB35" xr:uid="{BB3E475F-F884-49BB-8A1D-07E125DD9215}">
    <filterColumn colId="4">
      <filters>
        <filter val="Boys"/>
        <filter val="Men"/>
        <filter val="Mixed"/>
      </filters>
    </filterColumn>
    <sortState xmlns:xlrd2="http://schemas.microsoft.com/office/spreadsheetml/2017/richdata2" ref="A2:AB35">
      <sortCondition ref="F2:F35"/>
    </sortState>
  </autoFilter>
  <sortState xmlns:xlrd2="http://schemas.microsoft.com/office/spreadsheetml/2017/richdata2" ref="B2:AB35">
    <sortCondition ref="I2:I35"/>
  </sortState>
  <phoneticPr fontId="2" type="noConversion"/>
  <pageMargins left="0.25" right="0.25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D677-2BBD-49A1-82F3-06663E28B3A0}">
  <dimension ref="A1:T28"/>
  <sheetViews>
    <sheetView zoomScale="90" zoomScaleNormal="90" workbookViewId="0">
      <selection activeCell="D1" sqref="D1:K1048576"/>
    </sheetView>
  </sheetViews>
  <sheetFormatPr defaultRowHeight="15" x14ac:dyDescent="0.25"/>
  <cols>
    <col min="1" max="1" width="5.28515625" bestFit="1" customWidth="1"/>
    <col min="2" max="2" width="3.28515625" style="12" bestFit="1" customWidth="1"/>
    <col min="3" max="3" width="30.140625" bestFit="1" customWidth="1"/>
    <col min="4" max="4" width="12.5703125" style="2" bestFit="1" customWidth="1"/>
    <col min="5" max="5" width="6.5703125" customWidth="1"/>
    <col min="6" max="9" width="9.140625" customWidth="1"/>
    <col min="10" max="10" width="6" style="10" customWidth="1"/>
    <col min="11" max="11" width="25.28515625" bestFit="1" customWidth="1"/>
    <col min="12" max="12" width="6.28515625" bestFit="1" customWidth="1"/>
    <col min="13" max="13" width="6.42578125" bestFit="1" customWidth="1"/>
    <col min="14" max="14" width="21.140625" bestFit="1" customWidth="1"/>
    <col min="15" max="15" width="6.140625" bestFit="1" customWidth="1"/>
    <col min="16" max="16" width="6.28515625" bestFit="1" customWidth="1"/>
    <col min="17" max="17" width="23" bestFit="1" customWidth="1"/>
    <col min="18" max="18" width="6.140625" bestFit="1" customWidth="1"/>
    <col min="19" max="19" width="6.28515625" bestFit="1" customWidth="1"/>
    <col min="20" max="20" width="6.140625" style="3" bestFit="1" customWidth="1"/>
  </cols>
  <sheetData>
    <row r="1" spans="1:20" x14ac:dyDescent="0.25">
      <c r="A1" s="4" t="s">
        <v>42</v>
      </c>
      <c r="B1" s="11" t="s">
        <v>43</v>
      </c>
      <c r="C1" s="4" t="s">
        <v>44</v>
      </c>
      <c r="D1" s="5" t="s">
        <v>45</v>
      </c>
      <c r="E1" s="4" t="s">
        <v>46</v>
      </c>
      <c r="F1" s="5" t="s">
        <v>39</v>
      </c>
      <c r="G1" s="5" t="s">
        <v>40</v>
      </c>
      <c r="H1" s="5" t="s">
        <v>41</v>
      </c>
      <c r="I1" s="5" t="s">
        <v>47</v>
      </c>
      <c r="J1" s="9" t="s">
        <v>53</v>
      </c>
      <c r="K1" s="5" t="s">
        <v>54</v>
      </c>
      <c r="L1" s="5" t="s">
        <v>80</v>
      </c>
      <c r="M1" s="5" t="s">
        <v>48</v>
      </c>
      <c r="N1" s="5" t="s">
        <v>58</v>
      </c>
      <c r="O1" s="5" t="s">
        <v>81</v>
      </c>
      <c r="P1" s="5" t="s">
        <v>49</v>
      </c>
      <c r="Q1" s="5" t="s">
        <v>59</v>
      </c>
      <c r="R1" s="5" t="s">
        <v>82</v>
      </c>
      <c r="S1" s="5" t="s">
        <v>50</v>
      </c>
      <c r="T1" s="5" t="s">
        <v>51</v>
      </c>
    </row>
    <row r="2" spans="1:20" x14ac:dyDescent="0.25">
      <c r="A2" s="1" t="s">
        <v>0</v>
      </c>
      <c r="B2" s="12">
        <v>26</v>
      </c>
      <c r="C2" s="3" t="s">
        <v>26</v>
      </c>
      <c r="D2" s="2" t="s">
        <v>38</v>
      </c>
      <c r="E2" t="s">
        <v>31</v>
      </c>
      <c r="F2" s="6">
        <v>3.8078703703703707E-3</v>
      </c>
      <c r="G2" s="6">
        <v>8.2870370370370372E-3</v>
      </c>
      <c r="H2" s="6">
        <f>I2</f>
        <v>1.2187500000000002E-2</v>
      </c>
      <c r="I2" s="6">
        <v>1.2187500000000002E-2</v>
      </c>
      <c r="J2" s="10">
        <v>26</v>
      </c>
      <c r="K2" t="s">
        <v>65</v>
      </c>
      <c r="L2" t="s">
        <v>27</v>
      </c>
      <c r="M2" s="6">
        <v>3.8078703703703707E-3</v>
      </c>
      <c r="N2" s="6" t="s">
        <v>66</v>
      </c>
      <c r="O2" s="6" t="s">
        <v>27</v>
      </c>
      <c r="P2" s="6">
        <f>G2-F2</f>
        <v>4.479166666666666E-3</v>
      </c>
      <c r="Q2" s="6" t="s">
        <v>67</v>
      </c>
      <c r="R2" s="6" t="s">
        <v>33</v>
      </c>
      <c r="S2" s="6">
        <f t="shared" ref="S2:S27" si="0">H2-G2</f>
        <v>3.9004629629629649E-3</v>
      </c>
      <c r="T2" s="13">
        <f t="shared" ref="T2:T27" si="1">SUM(M2:S2)</f>
        <v>1.2187500000000002E-2</v>
      </c>
    </row>
    <row r="3" spans="1:20" x14ac:dyDescent="0.25">
      <c r="A3" s="1" t="s">
        <v>1</v>
      </c>
      <c r="B3" s="12">
        <v>28</v>
      </c>
      <c r="C3" s="3" t="s">
        <v>26</v>
      </c>
      <c r="D3" s="2" t="s">
        <v>27</v>
      </c>
      <c r="E3" t="s">
        <v>28</v>
      </c>
      <c r="F3" s="6">
        <v>3.7500000000000003E-3</v>
      </c>
      <c r="G3" s="6">
        <v>8.2986111111111108E-3</v>
      </c>
      <c r="H3" s="6">
        <f t="shared" ref="H3:H27" si="2">I3</f>
        <v>1.2199074074074072E-2</v>
      </c>
      <c r="I3" s="6">
        <v>1.2199074074074072E-2</v>
      </c>
      <c r="J3" s="10">
        <v>28</v>
      </c>
      <c r="K3" t="s">
        <v>71</v>
      </c>
      <c r="L3" t="s">
        <v>27</v>
      </c>
      <c r="M3" s="6">
        <v>3.7500000000000003E-3</v>
      </c>
      <c r="N3" s="6" t="s">
        <v>72</v>
      </c>
      <c r="O3" s="6" t="s">
        <v>27</v>
      </c>
      <c r="P3" s="6">
        <f>G3-F3</f>
        <v>4.5486111111111109E-3</v>
      </c>
      <c r="Q3" s="6" t="s">
        <v>84</v>
      </c>
      <c r="R3" s="6" t="s">
        <v>27</v>
      </c>
      <c r="S3" s="6">
        <f t="shared" si="0"/>
        <v>3.9004629629629615E-3</v>
      </c>
      <c r="T3" s="13">
        <f t="shared" si="1"/>
        <v>1.2199074074074072E-2</v>
      </c>
    </row>
    <row r="4" spans="1:20" x14ac:dyDescent="0.25">
      <c r="A4" s="1" t="s">
        <v>2</v>
      </c>
      <c r="B4" s="12">
        <v>27</v>
      </c>
      <c r="C4" s="3" t="s">
        <v>26</v>
      </c>
      <c r="D4" s="2" t="s">
        <v>30</v>
      </c>
      <c r="E4" t="s">
        <v>31</v>
      </c>
      <c r="F4" s="6">
        <v>4.0624999999999993E-3</v>
      </c>
      <c r="G4" s="6">
        <v>8.3449074074074085E-3</v>
      </c>
      <c r="H4" s="6">
        <f t="shared" si="2"/>
        <v>1.2361111111111113E-2</v>
      </c>
      <c r="I4" s="6">
        <v>1.2361111111111113E-2</v>
      </c>
      <c r="J4" s="10">
        <v>27</v>
      </c>
      <c r="K4" t="s">
        <v>68</v>
      </c>
      <c r="L4" t="s">
        <v>27</v>
      </c>
      <c r="M4" s="6">
        <v>4.0624999999999993E-3</v>
      </c>
      <c r="N4" s="6" t="s">
        <v>69</v>
      </c>
      <c r="O4" s="6" t="s">
        <v>27</v>
      </c>
      <c r="P4" s="6">
        <f t="shared" ref="P4:P28" si="3">G4-F4</f>
        <v>4.2824074074074093E-3</v>
      </c>
      <c r="Q4" s="6" t="s">
        <v>70</v>
      </c>
      <c r="R4" s="6" t="s">
        <v>33</v>
      </c>
      <c r="S4" s="6">
        <f t="shared" si="0"/>
        <v>4.0162037037037041E-3</v>
      </c>
      <c r="T4" s="13">
        <f t="shared" si="1"/>
        <v>1.2361111111111113E-2</v>
      </c>
    </row>
    <row r="5" spans="1:20" x14ac:dyDescent="0.25">
      <c r="A5" s="1" t="s">
        <v>3</v>
      </c>
      <c r="B5" s="12">
        <v>21</v>
      </c>
      <c r="C5" s="3" t="s">
        <v>26</v>
      </c>
      <c r="D5" s="2" t="s">
        <v>27</v>
      </c>
      <c r="E5" t="s">
        <v>32</v>
      </c>
      <c r="F5" s="6">
        <v>4.2592592592592595E-3</v>
      </c>
      <c r="G5" s="6">
        <v>8.2754629629629619E-3</v>
      </c>
      <c r="H5" s="6">
        <f t="shared" si="2"/>
        <v>1.247685185185185E-2</v>
      </c>
      <c r="I5" s="6">
        <v>1.247685185185185E-2</v>
      </c>
      <c r="J5" s="10">
        <v>21</v>
      </c>
      <c r="K5" t="s">
        <v>76</v>
      </c>
      <c r="L5" t="s">
        <v>27</v>
      </c>
      <c r="M5" s="6">
        <v>4.2592592592592595E-3</v>
      </c>
      <c r="N5" s="6" t="s">
        <v>77</v>
      </c>
      <c r="O5" s="6" t="s">
        <v>27</v>
      </c>
      <c r="P5" s="6">
        <f t="shared" si="3"/>
        <v>4.0162037037037024E-3</v>
      </c>
      <c r="Q5" s="6" t="s">
        <v>78</v>
      </c>
      <c r="R5" s="6" t="s">
        <v>27</v>
      </c>
      <c r="S5" s="6">
        <f t="shared" si="0"/>
        <v>4.2013888888888882E-3</v>
      </c>
      <c r="T5" s="13">
        <f t="shared" si="1"/>
        <v>1.247685185185185E-2</v>
      </c>
    </row>
    <row r="6" spans="1:20" x14ac:dyDescent="0.25">
      <c r="A6" s="1" t="s">
        <v>4</v>
      </c>
      <c r="B6" s="12">
        <v>24</v>
      </c>
      <c r="C6" s="3" t="s">
        <v>26</v>
      </c>
      <c r="D6" s="2" t="s">
        <v>33</v>
      </c>
      <c r="E6" t="s">
        <v>31</v>
      </c>
      <c r="F6" s="6">
        <v>4.1782407407407402E-3</v>
      </c>
      <c r="G6" s="6">
        <v>8.6458333333333335E-3</v>
      </c>
      <c r="H6" s="6">
        <f t="shared" si="2"/>
        <v>1.2569444444444446E-2</v>
      </c>
      <c r="I6" s="6">
        <v>1.2569444444444446E-2</v>
      </c>
      <c r="J6" s="10">
        <v>24</v>
      </c>
      <c r="K6" t="s">
        <v>60</v>
      </c>
      <c r="L6" t="s">
        <v>33</v>
      </c>
      <c r="M6" s="6">
        <v>4.1782407407407402E-3</v>
      </c>
      <c r="N6" s="6" t="s">
        <v>61</v>
      </c>
      <c r="O6" s="6" t="s">
        <v>33</v>
      </c>
      <c r="P6" s="6">
        <f t="shared" si="3"/>
        <v>4.4675925925925933E-3</v>
      </c>
      <c r="Q6" s="6" t="s">
        <v>83</v>
      </c>
      <c r="R6" s="6" t="s">
        <v>33</v>
      </c>
      <c r="S6" s="6">
        <f t="shared" si="0"/>
        <v>3.9236111111111121E-3</v>
      </c>
      <c r="T6" s="13">
        <f t="shared" si="1"/>
        <v>1.2569444444444446E-2</v>
      </c>
    </row>
    <row r="7" spans="1:20" x14ac:dyDescent="0.25">
      <c r="A7" s="1" t="s">
        <v>5</v>
      </c>
      <c r="B7" s="12">
        <v>14</v>
      </c>
      <c r="C7" s="3" t="s">
        <v>34</v>
      </c>
      <c r="D7" s="2" t="s">
        <v>27</v>
      </c>
      <c r="E7" t="s">
        <v>31</v>
      </c>
      <c r="F7" s="6">
        <v>4.2708333333333339E-3</v>
      </c>
      <c r="G7" s="6">
        <v>8.9004629629629625E-3</v>
      </c>
      <c r="H7" s="6">
        <f t="shared" si="2"/>
        <v>1.2604166666666666E-2</v>
      </c>
      <c r="I7" s="6">
        <v>1.2604166666666666E-2</v>
      </c>
      <c r="J7" s="10">
        <v>14</v>
      </c>
      <c r="K7" t="s">
        <v>120</v>
      </c>
      <c r="L7" t="s">
        <v>27</v>
      </c>
      <c r="M7" s="6">
        <v>4.2708333333333339E-3</v>
      </c>
      <c r="N7" s="6" t="s">
        <v>121</v>
      </c>
      <c r="O7" s="6" t="s">
        <v>27</v>
      </c>
      <c r="P7" s="6">
        <f t="shared" si="3"/>
        <v>4.6296296296296285E-3</v>
      </c>
      <c r="Q7" s="6" t="s">
        <v>122</v>
      </c>
      <c r="R7" s="6" t="s">
        <v>27</v>
      </c>
      <c r="S7" s="6">
        <f t="shared" si="0"/>
        <v>3.7037037037037038E-3</v>
      </c>
      <c r="T7" s="13">
        <f t="shared" si="1"/>
        <v>1.2604166666666666E-2</v>
      </c>
    </row>
    <row r="8" spans="1:20" x14ac:dyDescent="0.25">
      <c r="A8" s="1" t="s">
        <v>6</v>
      </c>
      <c r="B8" s="12">
        <v>6</v>
      </c>
      <c r="C8" s="3" t="s">
        <v>35</v>
      </c>
      <c r="D8" s="2" t="s">
        <v>33</v>
      </c>
      <c r="E8" t="s">
        <v>31</v>
      </c>
      <c r="F8" s="6">
        <v>4.2824074074074075E-3</v>
      </c>
      <c r="G8" s="6">
        <v>8.6342592592592599E-3</v>
      </c>
      <c r="H8" s="6">
        <f t="shared" si="2"/>
        <v>1.3032407407407407E-2</v>
      </c>
      <c r="I8" s="6">
        <v>1.3032407407407407E-2</v>
      </c>
      <c r="J8" s="10">
        <v>6</v>
      </c>
      <c r="K8" t="s">
        <v>86</v>
      </c>
      <c r="L8" t="s">
        <v>33</v>
      </c>
      <c r="M8" s="6">
        <v>4.2824074074074075E-3</v>
      </c>
      <c r="N8" s="6" t="s">
        <v>87</v>
      </c>
      <c r="O8" s="6" t="s">
        <v>33</v>
      </c>
      <c r="P8" s="6">
        <f t="shared" si="3"/>
        <v>4.3518518518518524E-3</v>
      </c>
      <c r="Q8" s="6" t="s">
        <v>88</v>
      </c>
      <c r="R8" s="6" t="s">
        <v>33</v>
      </c>
      <c r="S8" s="6">
        <f t="shared" si="0"/>
        <v>4.3981481481481476E-3</v>
      </c>
      <c r="T8" s="13">
        <f t="shared" si="1"/>
        <v>1.3032407407407407E-2</v>
      </c>
    </row>
    <row r="9" spans="1:20" x14ac:dyDescent="0.25">
      <c r="A9" s="1" t="s">
        <v>7</v>
      </c>
      <c r="B9" s="12">
        <v>23</v>
      </c>
      <c r="C9" s="3" t="s">
        <v>26</v>
      </c>
      <c r="D9" s="2" t="s">
        <v>33</v>
      </c>
      <c r="E9" t="s">
        <v>28</v>
      </c>
      <c r="F9" s="6">
        <v>4.2476851851851851E-3</v>
      </c>
      <c r="G9" s="6">
        <v>8.6689814814814806E-3</v>
      </c>
      <c r="H9" s="6">
        <f t="shared" si="2"/>
        <v>1.3113425925925926E-2</v>
      </c>
      <c r="I9" s="6">
        <v>1.3113425925925926E-2</v>
      </c>
      <c r="J9" s="10">
        <v>23</v>
      </c>
      <c r="K9" t="s">
        <v>55</v>
      </c>
      <c r="L9" t="s">
        <v>33</v>
      </c>
      <c r="M9" s="6">
        <v>4.2476851851851851E-3</v>
      </c>
      <c r="N9" s="6" t="s">
        <v>56</v>
      </c>
      <c r="O9" s="6" t="s">
        <v>33</v>
      </c>
      <c r="P9" s="6">
        <f t="shared" si="3"/>
        <v>4.4212962962962956E-3</v>
      </c>
      <c r="Q9" s="6" t="s">
        <v>57</v>
      </c>
      <c r="R9" s="6" t="s">
        <v>33</v>
      </c>
      <c r="S9" s="6">
        <f t="shared" si="0"/>
        <v>4.4444444444444453E-3</v>
      </c>
      <c r="T9" s="13">
        <f t="shared" si="1"/>
        <v>1.3113425925925926E-2</v>
      </c>
    </row>
    <row r="10" spans="1:20" x14ac:dyDescent="0.25">
      <c r="A10" s="1" t="s">
        <v>8</v>
      </c>
      <c r="B10" s="12">
        <v>17</v>
      </c>
      <c r="C10" s="3" t="s">
        <v>36</v>
      </c>
      <c r="D10" s="2" t="s">
        <v>37</v>
      </c>
      <c r="E10" s="2" t="s">
        <v>28</v>
      </c>
      <c r="F10" s="6">
        <v>4.2361111111111106E-3</v>
      </c>
      <c r="G10" s="6">
        <v>9.1782407407407403E-3</v>
      </c>
      <c r="H10" s="6">
        <f t="shared" si="2"/>
        <v>1.3148148148148147E-2</v>
      </c>
      <c r="I10" s="6">
        <v>1.3148148148148147E-2</v>
      </c>
      <c r="J10" s="10">
        <v>17</v>
      </c>
      <c r="K10" t="s">
        <v>119</v>
      </c>
      <c r="L10" t="s">
        <v>27</v>
      </c>
      <c r="M10" s="6">
        <v>4.2361111111111106E-3</v>
      </c>
      <c r="N10" s="6" t="s">
        <v>118</v>
      </c>
      <c r="O10" s="6" t="s">
        <v>33</v>
      </c>
      <c r="P10" s="6">
        <f t="shared" si="3"/>
        <v>4.9421296296296297E-3</v>
      </c>
      <c r="Q10" t="s">
        <v>119</v>
      </c>
      <c r="R10" s="6" t="s">
        <v>27</v>
      </c>
      <c r="S10" s="6">
        <f t="shared" si="0"/>
        <v>3.9699074074074064E-3</v>
      </c>
      <c r="T10" s="13">
        <f t="shared" si="1"/>
        <v>1.3148148148148147E-2</v>
      </c>
    </row>
    <row r="11" spans="1:20" x14ac:dyDescent="0.25">
      <c r="A11" s="1" t="s">
        <v>9</v>
      </c>
      <c r="B11" s="12">
        <v>20</v>
      </c>
      <c r="C11" s="3" t="s">
        <v>26</v>
      </c>
      <c r="D11" s="2" t="s">
        <v>27</v>
      </c>
      <c r="E11" t="s">
        <v>32</v>
      </c>
      <c r="F11" s="6">
        <v>4.1203703703703706E-3</v>
      </c>
      <c r="G11" s="6">
        <v>8.7962962962962968E-3</v>
      </c>
      <c r="H11" s="6">
        <f t="shared" si="2"/>
        <v>1.3194444444444444E-2</v>
      </c>
      <c r="I11" s="6">
        <v>1.3194444444444444E-2</v>
      </c>
      <c r="J11" s="10">
        <v>20</v>
      </c>
      <c r="K11" t="s">
        <v>74</v>
      </c>
      <c r="L11" t="s">
        <v>27</v>
      </c>
      <c r="M11" s="6">
        <v>4.1203703703703706E-3</v>
      </c>
      <c r="N11" s="6" t="s">
        <v>73</v>
      </c>
      <c r="O11" s="6" t="s">
        <v>27</v>
      </c>
      <c r="P11" s="6">
        <f t="shared" si="3"/>
        <v>4.6759259259259263E-3</v>
      </c>
      <c r="Q11" s="6" t="s">
        <v>75</v>
      </c>
      <c r="R11" s="6" t="s">
        <v>27</v>
      </c>
      <c r="S11" s="6">
        <f t="shared" si="0"/>
        <v>4.3981481481481476E-3</v>
      </c>
      <c r="T11" s="13">
        <f t="shared" si="1"/>
        <v>1.3194444444444444E-2</v>
      </c>
    </row>
    <row r="12" spans="1:20" x14ac:dyDescent="0.25">
      <c r="A12" s="1" t="s">
        <v>10</v>
      </c>
      <c r="B12" s="12">
        <v>9</v>
      </c>
      <c r="C12" s="3" t="s">
        <v>35</v>
      </c>
      <c r="D12" s="2" t="s">
        <v>27</v>
      </c>
      <c r="E12" t="s">
        <v>31</v>
      </c>
      <c r="F12" s="6">
        <v>4.5023148148148149E-3</v>
      </c>
      <c r="G12" s="6">
        <v>9.2824074074074076E-3</v>
      </c>
      <c r="H12" s="6">
        <f t="shared" si="2"/>
        <v>1.3819444444444445E-2</v>
      </c>
      <c r="I12" s="6">
        <v>1.3819444444444445E-2</v>
      </c>
      <c r="J12" s="10">
        <v>9</v>
      </c>
      <c r="K12" t="s">
        <v>92</v>
      </c>
      <c r="L12" t="s">
        <v>27</v>
      </c>
      <c r="M12" s="6">
        <v>4.5023148148148149E-3</v>
      </c>
      <c r="N12" s="6" t="s">
        <v>93</v>
      </c>
      <c r="O12" s="6" t="s">
        <v>94</v>
      </c>
      <c r="P12" s="6">
        <f t="shared" si="3"/>
        <v>4.7800925925925927E-3</v>
      </c>
      <c r="Q12" s="6" t="s">
        <v>95</v>
      </c>
      <c r="R12" s="6" t="s">
        <v>27</v>
      </c>
      <c r="S12" s="6">
        <f t="shared" si="0"/>
        <v>4.5370370370370373E-3</v>
      </c>
      <c r="T12" s="13">
        <f t="shared" si="1"/>
        <v>1.3819444444444445E-2</v>
      </c>
    </row>
    <row r="13" spans="1:20" x14ac:dyDescent="0.25">
      <c r="A13" s="1" t="s">
        <v>11</v>
      </c>
      <c r="B13" s="12">
        <v>15</v>
      </c>
      <c r="C13" s="3" t="s">
        <v>34</v>
      </c>
      <c r="D13" s="2" t="s">
        <v>27</v>
      </c>
      <c r="E13" t="s">
        <v>28</v>
      </c>
      <c r="F13" s="6">
        <v>5.0810185185185186E-3</v>
      </c>
      <c r="G13" s="6">
        <v>9.6412037037037039E-3</v>
      </c>
      <c r="H13" s="6">
        <f t="shared" si="2"/>
        <v>1.3923611111111111E-2</v>
      </c>
      <c r="I13" s="6">
        <v>1.3923611111111111E-2</v>
      </c>
      <c r="J13" s="10">
        <v>15</v>
      </c>
      <c r="K13" t="s">
        <v>123</v>
      </c>
      <c r="L13" t="s">
        <v>27</v>
      </c>
      <c r="M13" s="6">
        <v>5.0810185185185186E-3</v>
      </c>
      <c r="N13" s="6" t="s">
        <v>124</v>
      </c>
      <c r="O13" s="6" t="s">
        <v>94</v>
      </c>
      <c r="P13" s="6">
        <f t="shared" si="3"/>
        <v>4.5601851851851853E-3</v>
      </c>
      <c r="Q13" s="6" t="s">
        <v>141</v>
      </c>
      <c r="R13" s="6" t="s">
        <v>27</v>
      </c>
      <c r="S13" s="6">
        <f t="shared" si="0"/>
        <v>4.2824074074074066E-3</v>
      </c>
      <c r="T13" s="13">
        <f t="shared" si="1"/>
        <v>1.3923611111111111E-2</v>
      </c>
    </row>
    <row r="14" spans="1:20" x14ac:dyDescent="0.25">
      <c r="A14" s="1" t="s">
        <v>12</v>
      </c>
      <c r="B14" s="12">
        <v>10</v>
      </c>
      <c r="C14" s="3" t="s">
        <v>35</v>
      </c>
      <c r="D14" s="2" t="s">
        <v>27</v>
      </c>
      <c r="E14" t="s">
        <v>31</v>
      </c>
      <c r="F14" s="6">
        <v>4.7453703703703703E-3</v>
      </c>
      <c r="G14" s="6">
        <v>9.4675925925925917E-3</v>
      </c>
      <c r="H14" s="6">
        <f t="shared" si="2"/>
        <v>1.4131944444444445E-2</v>
      </c>
      <c r="I14" s="6">
        <v>1.4131944444444445E-2</v>
      </c>
      <c r="J14" s="10">
        <v>10</v>
      </c>
      <c r="K14" t="s">
        <v>104</v>
      </c>
      <c r="L14" t="s">
        <v>27</v>
      </c>
      <c r="M14" s="6">
        <v>4.7453703703703703E-3</v>
      </c>
      <c r="N14" s="6" t="s">
        <v>105</v>
      </c>
      <c r="O14" s="6" t="s">
        <v>27</v>
      </c>
      <c r="P14" s="6">
        <f t="shared" si="3"/>
        <v>4.7222222222222214E-3</v>
      </c>
      <c r="Q14" s="6" t="s">
        <v>106</v>
      </c>
      <c r="R14" s="6" t="s">
        <v>27</v>
      </c>
      <c r="S14" s="6">
        <f t="shared" si="0"/>
        <v>4.6643518518518536E-3</v>
      </c>
      <c r="T14" s="13">
        <f t="shared" si="1"/>
        <v>1.4131944444444445E-2</v>
      </c>
    </row>
    <row r="15" spans="1:20" x14ac:dyDescent="0.25">
      <c r="A15" s="1" t="s">
        <v>13</v>
      </c>
      <c r="B15" s="12">
        <v>19</v>
      </c>
      <c r="C15" s="3" t="s">
        <v>26</v>
      </c>
      <c r="D15" s="2" t="s">
        <v>33</v>
      </c>
      <c r="E15" t="s">
        <v>32</v>
      </c>
      <c r="F15" s="6">
        <v>4.6990740740740743E-3</v>
      </c>
      <c r="G15" s="6">
        <v>9.7916666666666655E-3</v>
      </c>
      <c r="H15" s="6">
        <f t="shared" si="2"/>
        <v>1.4270833333333335E-2</v>
      </c>
      <c r="I15" s="6">
        <v>1.4270833333333335E-2</v>
      </c>
      <c r="J15" s="10">
        <v>19</v>
      </c>
      <c r="K15" t="s">
        <v>136</v>
      </c>
      <c r="L15" t="s">
        <v>33</v>
      </c>
      <c r="M15" s="6">
        <v>4.6990740740740743E-3</v>
      </c>
      <c r="N15" s="6" t="s">
        <v>137</v>
      </c>
      <c r="O15" s="6" t="s">
        <v>33</v>
      </c>
      <c r="P15" s="6">
        <f t="shared" si="3"/>
        <v>5.0925925925925913E-3</v>
      </c>
      <c r="Q15" s="6" t="s">
        <v>138</v>
      </c>
      <c r="R15" s="6" t="s">
        <v>33</v>
      </c>
      <c r="S15" s="6">
        <f t="shared" si="0"/>
        <v>4.4791666666666695E-3</v>
      </c>
      <c r="T15" s="13">
        <f t="shared" si="1"/>
        <v>1.4270833333333335E-2</v>
      </c>
    </row>
    <row r="16" spans="1:20" x14ac:dyDescent="0.25">
      <c r="A16" s="1" t="s">
        <v>14</v>
      </c>
      <c r="B16" s="12">
        <v>11</v>
      </c>
      <c r="C16" s="3" t="s">
        <v>35</v>
      </c>
      <c r="D16" s="2" t="s">
        <v>27</v>
      </c>
      <c r="E16" t="s">
        <v>31</v>
      </c>
      <c r="F16" s="6">
        <v>4.409722222222222E-3</v>
      </c>
      <c r="G16" s="6">
        <v>9.8495370370370369E-3</v>
      </c>
      <c r="H16" s="6">
        <f t="shared" si="2"/>
        <v>1.4884259259259259E-2</v>
      </c>
      <c r="I16" s="6">
        <v>1.4884259259259259E-2</v>
      </c>
      <c r="J16" s="10">
        <v>11</v>
      </c>
      <c r="K16" t="s">
        <v>107</v>
      </c>
      <c r="L16" t="s">
        <v>27</v>
      </c>
      <c r="M16" s="6">
        <v>4.409722222222222E-3</v>
      </c>
      <c r="N16" s="6" t="s">
        <v>108</v>
      </c>
      <c r="O16" s="6" t="s">
        <v>27</v>
      </c>
      <c r="P16" s="6">
        <f t="shared" si="3"/>
        <v>5.4398148148148149E-3</v>
      </c>
      <c r="Q16" s="6" t="s">
        <v>109</v>
      </c>
      <c r="R16" s="6" t="s">
        <v>27</v>
      </c>
      <c r="S16" s="6">
        <f t="shared" si="0"/>
        <v>5.0347222222222217E-3</v>
      </c>
      <c r="T16" s="13">
        <f t="shared" si="1"/>
        <v>1.4884259259259259E-2</v>
      </c>
    </row>
    <row r="17" spans="1:20" x14ac:dyDescent="0.25">
      <c r="A17" s="1" t="s">
        <v>15</v>
      </c>
      <c r="B17" s="12">
        <v>13</v>
      </c>
      <c r="C17" s="3" t="s">
        <v>34</v>
      </c>
      <c r="D17" s="2" t="s">
        <v>33</v>
      </c>
      <c r="E17" t="s">
        <v>32</v>
      </c>
      <c r="F17" s="6">
        <v>5.1736111111111115E-3</v>
      </c>
      <c r="G17" s="6">
        <v>9.7916666666666655E-3</v>
      </c>
      <c r="H17" s="6">
        <f t="shared" si="2"/>
        <v>1.4930555555555556E-2</v>
      </c>
      <c r="I17" s="6">
        <v>1.4930555555555556E-2</v>
      </c>
      <c r="J17" s="10">
        <v>13</v>
      </c>
      <c r="K17" t="s">
        <v>125</v>
      </c>
      <c r="L17" t="s">
        <v>27</v>
      </c>
      <c r="M17" s="6">
        <v>5.1736111111111115E-3</v>
      </c>
      <c r="N17" s="6" t="s">
        <v>126</v>
      </c>
      <c r="O17" s="6" t="s">
        <v>27</v>
      </c>
      <c r="P17" s="6">
        <f t="shared" si="3"/>
        <v>4.6180555555555541E-3</v>
      </c>
      <c r="Q17" s="6" t="s">
        <v>127</v>
      </c>
      <c r="R17" s="6" t="s">
        <v>27</v>
      </c>
      <c r="S17" s="6">
        <f t="shared" si="0"/>
        <v>5.1388888888888908E-3</v>
      </c>
      <c r="T17" s="13">
        <f t="shared" si="1"/>
        <v>1.4930555555555556E-2</v>
      </c>
    </row>
    <row r="18" spans="1:20" x14ac:dyDescent="0.25">
      <c r="A18" s="1" t="s">
        <v>16</v>
      </c>
      <c r="B18" s="12">
        <v>1</v>
      </c>
      <c r="C18" s="3" t="s">
        <v>35</v>
      </c>
      <c r="D18" s="2" t="s">
        <v>33</v>
      </c>
      <c r="E18" t="s">
        <v>32</v>
      </c>
      <c r="F18" s="6">
        <v>4.8495370370370368E-3</v>
      </c>
      <c r="G18" s="6">
        <v>9.9652777777777778E-3</v>
      </c>
      <c r="H18" s="6">
        <f t="shared" si="2"/>
        <v>1.5127314814814816E-2</v>
      </c>
      <c r="I18" s="6">
        <v>1.5127314814814816E-2</v>
      </c>
      <c r="J18" s="10">
        <v>1</v>
      </c>
      <c r="K18" t="s">
        <v>96</v>
      </c>
      <c r="L18" t="s">
        <v>33</v>
      </c>
      <c r="M18" s="6">
        <v>4.8495370370370368E-3</v>
      </c>
      <c r="N18" s="6" t="s">
        <v>97</v>
      </c>
      <c r="O18" s="6" t="s">
        <v>33</v>
      </c>
      <c r="P18" s="6">
        <f t="shared" si="3"/>
        <v>5.115740740740741E-3</v>
      </c>
      <c r="Q18" s="6" t="s">
        <v>98</v>
      </c>
      <c r="R18" s="6" t="s">
        <v>33</v>
      </c>
      <c r="S18" s="6">
        <f t="shared" si="0"/>
        <v>5.1620370370370379E-3</v>
      </c>
      <c r="T18" s="13">
        <f t="shared" si="1"/>
        <v>1.5127314814814816E-2</v>
      </c>
    </row>
    <row r="19" spans="1:20" x14ac:dyDescent="0.25">
      <c r="A19" s="1" t="s">
        <v>17</v>
      </c>
      <c r="B19" s="12">
        <v>25</v>
      </c>
      <c r="C19" s="3" t="s">
        <v>26</v>
      </c>
      <c r="D19" s="2" t="s">
        <v>33</v>
      </c>
      <c r="E19" t="s">
        <v>31</v>
      </c>
      <c r="F19" s="6">
        <v>4.6296296296296302E-3</v>
      </c>
      <c r="G19" s="6">
        <v>1.0173611111111111E-2</v>
      </c>
      <c r="H19" s="6">
        <f t="shared" si="2"/>
        <v>1.545138888888889E-2</v>
      </c>
      <c r="I19" s="6">
        <v>1.545138888888889E-2</v>
      </c>
      <c r="J19" s="10">
        <v>25</v>
      </c>
      <c r="K19" t="s">
        <v>62</v>
      </c>
      <c r="L19" t="s">
        <v>33</v>
      </c>
      <c r="M19" s="6">
        <v>4.6296296296296302E-3</v>
      </c>
      <c r="N19" s="6" t="s">
        <v>63</v>
      </c>
      <c r="O19" s="6" t="s">
        <v>33</v>
      </c>
      <c r="P19" s="6">
        <f t="shared" si="3"/>
        <v>5.5439814814814805E-3</v>
      </c>
      <c r="Q19" s="6" t="s">
        <v>64</v>
      </c>
      <c r="R19" s="6" t="s">
        <v>33</v>
      </c>
      <c r="S19" s="6">
        <f t="shared" si="0"/>
        <v>5.2777777777777788E-3</v>
      </c>
      <c r="T19" s="13">
        <f t="shared" si="1"/>
        <v>1.545138888888889E-2</v>
      </c>
    </row>
    <row r="20" spans="1:20" x14ac:dyDescent="0.25">
      <c r="A20" s="1" t="s">
        <v>18</v>
      </c>
      <c r="B20" s="12">
        <v>7</v>
      </c>
      <c r="C20" s="3" t="s">
        <v>35</v>
      </c>
      <c r="D20" s="2" t="s">
        <v>33</v>
      </c>
      <c r="E20" t="s">
        <v>31</v>
      </c>
      <c r="F20" s="6">
        <v>5.0578703703703706E-3</v>
      </c>
      <c r="G20" s="6">
        <v>1.03125E-2</v>
      </c>
      <c r="H20" s="6">
        <f t="shared" si="2"/>
        <v>1.6087962962962964E-2</v>
      </c>
      <c r="I20" s="6">
        <v>1.6087962962962964E-2</v>
      </c>
      <c r="J20" s="10">
        <v>7</v>
      </c>
      <c r="K20" t="s">
        <v>89</v>
      </c>
      <c r="L20" t="s">
        <v>33</v>
      </c>
      <c r="M20" s="6">
        <v>5.0578703703703706E-3</v>
      </c>
      <c r="N20" s="6" t="s">
        <v>90</v>
      </c>
      <c r="O20" s="6" t="s">
        <v>33</v>
      </c>
      <c r="P20" s="6">
        <f t="shared" si="3"/>
        <v>5.2546296296296299E-3</v>
      </c>
      <c r="Q20" s="6" t="s">
        <v>91</v>
      </c>
      <c r="R20" s="6" t="s">
        <v>33</v>
      </c>
      <c r="S20" s="6">
        <f t="shared" si="0"/>
        <v>5.7754629629629631E-3</v>
      </c>
      <c r="T20" s="13">
        <f t="shared" si="1"/>
        <v>1.6087962962962964E-2</v>
      </c>
    </row>
    <row r="21" spans="1:20" x14ac:dyDescent="0.25">
      <c r="A21" s="1" t="s">
        <v>19</v>
      </c>
      <c r="B21" s="12">
        <v>4</v>
      </c>
      <c r="C21" s="3" t="s">
        <v>35</v>
      </c>
      <c r="D21" s="2" t="s">
        <v>27</v>
      </c>
      <c r="E21" t="s">
        <v>32</v>
      </c>
      <c r="F21" s="6">
        <v>4.8263888888888887E-3</v>
      </c>
      <c r="G21" s="6">
        <v>1.064814814814815E-2</v>
      </c>
      <c r="H21" s="6">
        <f t="shared" si="2"/>
        <v>1.6099537037037037E-2</v>
      </c>
      <c r="I21" s="6">
        <v>1.6099537037037037E-2</v>
      </c>
      <c r="J21" s="10">
        <v>4</v>
      </c>
      <c r="K21" t="s">
        <v>102</v>
      </c>
      <c r="L21" t="s">
        <v>27</v>
      </c>
      <c r="M21" s="6">
        <v>4.8263888888888887E-3</v>
      </c>
      <c r="N21" s="6" t="s">
        <v>112</v>
      </c>
      <c r="O21" s="6" t="s">
        <v>27</v>
      </c>
      <c r="P21" s="6">
        <f t="shared" si="3"/>
        <v>5.8217592592592609E-3</v>
      </c>
      <c r="Q21" s="6" t="s">
        <v>103</v>
      </c>
      <c r="R21" s="6" t="s">
        <v>27</v>
      </c>
      <c r="S21" s="6">
        <f t="shared" si="0"/>
        <v>5.4513888888888876E-3</v>
      </c>
      <c r="T21" s="13">
        <f t="shared" si="1"/>
        <v>1.6099537037037037E-2</v>
      </c>
    </row>
    <row r="22" spans="1:20" x14ac:dyDescent="0.25">
      <c r="A22" s="1" t="s">
        <v>20</v>
      </c>
      <c r="B22" s="12">
        <v>16</v>
      </c>
      <c r="C22" s="3" t="s">
        <v>34</v>
      </c>
      <c r="D22" s="2" t="s">
        <v>33</v>
      </c>
      <c r="E22" t="s">
        <v>28</v>
      </c>
      <c r="F22" s="6">
        <v>5.5902777777777782E-3</v>
      </c>
      <c r="G22" s="6">
        <v>9.9537037037037042E-3</v>
      </c>
      <c r="H22" s="6">
        <f t="shared" si="2"/>
        <v>1.6145833333333335E-2</v>
      </c>
      <c r="I22" s="6">
        <v>1.6145833333333335E-2</v>
      </c>
      <c r="J22" s="10">
        <v>16</v>
      </c>
      <c r="K22" t="s">
        <v>128</v>
      </c>
      <c r="L22" t="s">
        <v>33</v>
      </c>
      <c r="M22" s="6">
        <v>5.5902777777777782E-3</v>
      </c>
      <c r="N22" s="6" t="s">
        <v>129</v>
      </c>
      <c r="O22" s="6" t="s">
        <v>33</v>
      </c>
      <c r="P22" s="6">
        <f t="shared" si="3"/>
        <v>4.363425925925926E-3</v>
      </c>
      <c r="Q22" s="6" t="s">
        <v>142</v>
      </c>
      <c r="R22" s="6" t="s">
        <v>33</v>
      </c>
      <c r="S22" s="6">
        <f t="shared" si="0"/>
        <v>6.1921296296296308E-3</v>
      </c>
      <c r="T22" s="13">
        <f t="shared" si="1"/>
        <v>1.6145833333333335E-2</v>
      </c>
    </row>
    <row r="23" spans="1:20" x14ac:dyDescent="0.25">
      <c r="A23" s="1" t="s">
        <v>21</v>
      </c>
      <c r="B23" s="12">
        <v>2</v>
      </c>
      <c r="C23" s="3" t="s">
        <v>35</v>
      </c>
      <c r="D23" s="2" t="s">
        <v>33</v>
      </c>
      <c r="E23" t="s">
        <v>32</v>
      </c>
      <c r="F23" s="6">
        <v>5.2662037037037035E-3</v>
      </c>
      <c r="G23" s="6">
        <v>1.064814814814815E-2</v>
      </c>
      <c r="H23" s="6">
        <f t="shared" si="2"/>
        <v>1.6203703703703703E-2</v>
      </c>
      <c r="I23" s="6">
        <v>1.6203703703703703E-2</v>
      </c>
      <c r="J23" s="10">
        <v>2</v>
      </c>
      <c r="K23" s="6" t="s">
        <v>100</v>
      </c>
      <c r="L23" t="s">
        <v>33</v>
      </c>
      <c r="M23" s="6">
        <v>5.2662037037037035E-3</v>
      </c>
      <c r="N23" s="6" t="s">
        <v>101</v>
      </c>
      <c r="O23" s="6" t="s">
        <v>33</v>
      </c>
      <c r="P23" s="6">
        <f t="shared" si="3"/>
        <v>5.3819444444444461E-3</v>
      </c>
      <c r="Q23" t="s">
        <v>99</v>
      </c>
      <c r="R23" s="6" t="s">
        <v>33</v>
      </c>
      <c r="S23" s="6">
        <f t="shared" si="0"/>
        <v>5.5555555555555532E-3</v>
      </c>
      <c r="T23" s="13">
        <f t="shared" si="1"/>
        <v>1.6203703703703703E-2</v>
      </c>
    </row>
    <row r="24" spans="1:20" x14ac:dyDescent="0.25">
      <c r="A24" s="1" t="s">
        <v>22</v>
      </c>
      <c r="B24" s="12">
        <v>5</v>
      </c>
      <c r="C24" s="3" t="s">
        <v>35</v>
      </c>
      <c r="D24" s="2" t="s">
        <v>38</v>
      </c>
      <c r="E24" t="s">
        <v>28</v>
      </c>
      <c r="F24" s="6">
        <f>H24-G24</f>
        <v>5.7638888888888861E-3</v>
      </c>
      <c r="G24" s="6">
        <v>1.0775462962962964E-2</v>
      </c>
      <c r="H24" s="6">
        <f t="shared" si="2"/>
        <v>1.653935185185185E-2</v>
      </c>
      <c r="I24" s="6">
        <v>1.653935185185185E-2</v>
      </c>
      <c r="J24" s="10">
        <v>5</v>
      </c>
      <c r="K24" t="s">
        <v>110</v>
      </c>
      <c r="L24" t="s">
        <v>27</v>
      </c>
      <c r="M24" s="6">
        <f>F24</f>
        <v>5.7638888888888861E-3</v>
      </c>
      <c r="N24" s="6" t="s">
        <v>111</v>
      </c>
      <c r="O24" s="6" t="s">
        <v>27</v>
      </c>
      <c r="P24" s="6">
        <f t="shared" si="3"/>
        <v>5.011574074074078E-3</v>
      </c>
      <c r="Q24" s="6" t="s">
        <v>116</v>
      </c>
      <c r="R24" s="6" t="s">
        <v>33</v>
      </c>
      <c r="S24" s="6">
        <f t="shared" si="0"/>
        <v>5.7638888888888861E-3</v>
      </c>
      <c r="T24" s="13">
        <f t="shared" si="1"/>
        <v>1.653935185185185E-2</v>
      </c>
    </row>
    <row r="25" spans="1:20" x14ac:dyDescent="0.25">
      <c r="A25" s="1" t="s">
        <v>23</v>
      </c>
      <c r="B25" s="12">
        <v>12</v>
      </c>
      <c r="C25" s="3" t="s">
        <v>34</v>
      </c>
      <c r="D25" s="2" t="s">
        <v>27</v>
      </c>
      <c r="E25" t="s">
        <v>32</v>
      </c>
      <c r="F25" s="6">
        <v>5.185185185185185E-3</v>
      </c>
      <c r="G25" s="6">
        <v>1.074074074074074E-2</v>
      </c>
      <c r="H25" s="6">
        <f t="shared" si="2"/>
        <v>1.7303240740740741E-2</v>
      </c>
      <c r="I25" s="6">
        <v>1.7303240740740741E-2</v>
      </c>
      <c r="J25" s="10">
        <v>12</v>
      </c>
      <c r="K25" t="s">
        <v>130</v>
      </c>
      <c r="L25" t="s">
        <v>33</v>
      </c>
      <c r="M25" s="6">
        <v>5.185185185185185E-3</v>
      </c>
      <c r="N25" s="6" t="s">
        <v>131</v>
      </c>
      <c r="O25" s="6" t="s">
        <v>27</v>
      </c>
      <c r="P25" s="6">
        <f t="shared" si="3"/>
        <v>5.5555555555555549E-3</v>
      </c>
      <c r="Q25" s="6" t="s">
        <v>132</v>
      </c>
      <c r="R25" s="6" t="s">
        <v>27</v>
      </c>
      <c r="S25" s="6">
        <f t="shared" si="0"/>
        <v>6.5625000000000006E-3</v>
      </c>
      <c r="T25" s="13">
        <f t="shared" si="1"/>
        <v>1.7303240740740741E-2</v>
      </c>
    </row>
    <row r="26" spans="1:20" x14ac:dyDescent="0.25">
      <c r="A26" s="1" t="s">
        <v>24</v>
      </c>
      <c r="B26" s="12">
        <v>18</v>
      </c>
      <c r="C26" s="3" t="s">
        <v>26</v>
      </c>
      <c r="D26" s="2" t="s">
        <v>33</v>
      </c>
      <c r="E26" t="s">
        <v>32</v>
      </c>
      <c r="F26" s="6">
        <v>5.115740740740741E-3</v>
      </c>
      <c r="G26" s="6">
        <v>1.1747685185185186E-2</v>
      </c>
      <c r="H26" s="6">
        <f t="shared" si="2"/>
        <v>1.7395833333333336E-2</v>
      </c>
      <c r="I26" s="6">
        <v>1.7395833333333336E-2</v>
      </c>
      <c r="J26" s="10">
        <v>18</v>
      </c>
      <c r="K26" t="s">
        <v>133</v>
      </c>
      <c r="L26" t="s">
        <v>33</v>
      </c>
      <c r="M26" s="6">
        <v>5.115740740740741E-3</v>
      </c>
      <c r="N26" s="6" t="s">
        <v>134</v>
      </c>
      <c r="O26" s="6" t="s">
        <v>33</v>
      </c>
      <c r="P26" s="6">
        <f t="shared" si="3"/>
        <v>6.6319444444444446E-3</v>
      </c>
      <c r="Q26" s="6" t="s">
        <v>135</v>
      </c>
      <c r="R26" s="6" t="s">
        <v>33</v>
      </c>
      <c r="S26" s="6">
        <f t="shared" si="0"/>
        <v>5.6481481481481504E-3</v>
      </c>
      <c r="T26" s="13">
        <f t="shared" si="1"/>
        <v>1.7395833333333336E-2</v>
      </c>
    </row>
    <row r="27" spans="1:20" x14ac:dyDescent="0.25">
      <c r="A27" s="1" t="s">
        <v>25</v>
      </c>
      <c r="B27" s="12">
        <v>3</v>
      </c>
      <c r="C27" s="3" t="s">
        <v>35</v>
      </c>
      <c r="D27" s="2" t="s">
        <v>33</v>
      </c>
      <c r="E27" t="s">
        <v>28</v>
      </c>
      <c r="F27" s="6">
        <v>5.3240740740740748E-3</v>
      </c>
      <c r="G27" s="6">
        <v>1.2175925925925929E-2</v>
      </c>
      <c r="H27" s="6">
        <f t="shared" si="2"/>
        <v>1.8090277777777778E-2</v>
      </c>
      <c r="I27" s="6">
        <v>1.8090277777777778E-2</v>
      </c>
      <c r="J27" s="10">
        <v>3</v>
      </c>
      <c r="K27" t="s">
        <v>115</v>
      </c>
      <c r="L27" t="s">
        <v>33</v>
      </c>
      <c r="M27" s="6">
        <v>5.3240740740740748E-3</v>
      </c>
      <c r="N27" s="6" t="s">
        <v>114</v>
      </c>
      <c r="O27" s="6" t="s">
        <v>33</v>
      </c>
      <c r="P27" s="6">
        <f t="shared" si="3"/>
        <v>6.8518518518518538E-3</v>
      </c>
      <c r="Q27" t="s">
        <v>113</v>
      </c>
      <c r="R27" s="6" t="s">
        <v>33</v>
      </c>
      <c r="S27" s="6">
        <f t="shared" si="0"/>
        <v>5.9143518518518495E-3</v>
      </c>
      <c r="T27" s="13">
        <f t="shared" si="1"/>
        <v>1.8090277777777778E-2</v>
      </c>
    </row>
    <row r="28" spans="1:20" x14ac:dyDescent="0.25">
      <c r="A28" s="1" t="s">
        <v>29</v>
      </c>
      <c r="B28" s="12">
        <v>22</v>
      </c>
      <c r="C28" s="3" t="s">
        <v>26</v>
      </c>
      <c r="D28" s="2" t="s">
        <v>27</v>
      </c>
      <c r="E28" t="s">
        <v>32</v>
      </c>
      <c r="F28" s="6">
        <v>5.0578703703703706E-3</v>
      </c>
      <c r="G28" s="6">
        <v>1.0462962962962964E-2</v>
      </c>
      <c r="H28" s="7" t="s">
        <v>52</v>
      </c>
      <c r="I28" s="8" t="s">
        <v>29</v>
      </c>
      <c r="J28" s="10">
        <v>22</v>
      </c>
      <c r="K28" t="s">
        <v>79</v>
      </c>
      <c r="L28" t="s">
        <v>27</v>
      </c>
      <c r="M28" s="6">
        <v>5.0578703703703706E-3</v>
      </c>
      <c r="N28" s="6" t="s">
        <v>117</v>
      </c>
      <c r="O28" s="6" t="s">
        <v>27</v>
      </c>
      <c r="P28" s="6">
        <f t="shared" si="3"/>
        <v>5.4050925925925933E-3</v>
      </c>
      <c r="Q28" s="6" t="s">
        <v>85</v>
      </c>
      <c r="R28" s="6" t="s">
        <v>27</v>
      </c>
      <c r="S28" s="6" t="str">
        <f>H28</f>
        <v>–</v>
      </c>
      <c r="T28" s="14" t="s">
        <v>29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D3C7-B925-433B-B832-7F0B26F519F9}">
  <dimension ref="A1:E86"/>
  <sheetViews>
    <sheetView workbookViewId="0">
      <selection activeCell="A82" sqref="A2:A82"/>
    </sheetView>
  </sheetViews>
  <sheetFormatPr defaultRowHeight="15" x14ac:dyDescent="0.25"/>
  <cols>
    <col min="1" max="1" width="25.28515625" bestFit="1" customWidth="1"/>
    <col min="2" max="2" width="29.7109375" bestFit="1" customWidth="1"/>
    <col min="3" max="3" width="5" bestFit="1" customWidth="1"/>
    <col min="4" max="4" width="5.7109375" bestFit="1" customWidth="1"/>
    <col min="5" max="5" width="5.85546875" bestFit="1" customWidth="1"/>
  </cols>
  <sheetData>
    <row r="1" spans="1:5" x14ac:dyDescent="0.25">
      <c r="A1" s="4" t="s">
        <v>139</v>
      </c>
      <c r="B1" s="4" t="s">
        <v>44</v>
      </c>
      <c r="C1" s="4" t="s">
        <v>45</v>
      </c>
      <c r="D1" s="4" t="s">
        <v>140</v>
      </c>
      <c r="E1" s="4" t="s">
        <v>47</v>
      </c>
    </row>
    <row r="2" spans="1:5" x14ac:dyDescent="0.25">
      <c r="A2" t="str">
        <f>'U13-U11 Team and leg results'!Q7</f>
        <v>Freddie Hollings-Yates</v>
      </c>
      <c r="B2" t="str">
        <f>'U13-U11 Team and leg results'!C7</f>
        <v>Orion Harriers</v>
      </c>
      <c r="C2" t="str">
        <f>'U13-U11 Team and leg results'!R7</f>
        <v>U13</v>
      </c>
      <c r="D2" t="str">
        <f>'U13-U11 Team and leg results'!S$1</f>
        <v>Leg C</v>
      </c>
      <c r="E2" s="6">
        <f>'U13-U11 Team and leg results'!S7</f>
        <v>3.7037037037037038E-3</v>
      </c>
    </row>
    <row r="3" spans="1:5" x14ac:dyDescent="0.25">
      <c r="A3" t="str">
        <f>'U13-U11 Team and leg results'!K3</f>
        <v>Thomas O'Donnell</v>
      </c>
      <c r="B3" t="str">
        <f>'U13-U11 Team and leg results'!C3</f>
        <v>Woodford Green &amp; Essex Ladies</v>
      </c>
      <c r="C3" t="str">
        <f>'U13-U11 Team and leg results'!L3</f>
        <v>U13</v>
      </c>
      <c r="D3" t="str">
        <f>'U13-U11 Team and leg results'!M$1</f>
        <v>Leg A</v>
      </c>
      <c r="E3" s="6">
        <f>'U13-U11 Team and leg results'!M3</f>
        <v>3.7500000000000003E-3</v>
      </c>
    </row>
    <row r="4" spans="1:5" x14ac:dyDescent="0.25">
      <c r="A4" t="str">
        <f>'U13-U11 Team and leg results'!K2</f>
        <v>Callum Clydesdale</v>
      </c>
      <c r="B4" t="str">
        <f>'U13-U11 Team and leg results'!C2</f>
        <v>Woodford Green &amp; Essex Ladies</v>
      </c>
      <c r="C4" t="str">
        <f>'U13-U11 Team and leg results'!L2</f>
        <v>U13</v>
      </c>
      <c r="D4" t="str">
        <f>'U13-U11 Team and leg results'!M$1</f>
        <v>Leg A</v>
      </c>
      <c r="E4" s="6">
        <f>'U13-U11 Team and leg results'!M2</f>
        <v>3.8078703703703707E-3</v>
      </c>
    </row>
    <row r="5" spans="1:5" x14ac:dyDescent="0.25">
      <c r="A5" t="str">
        <f>'U13-U11 Team and leg results'!Q3</f>
        <v>Jhonathan Ghebretinsae</v>
      </c>
      <c r="B5" t="str">
        <f>'U13-U11 Team and leg results'!C3</f>
        <v>Woodford Green &amp; Essex Ladies</v>
      </c>
      <c r="C5" t="str">
        <f>'U13-U11 Team and leg results'!R3</f>
        <v>U13</v>
      </c>
      <c r="D5" t="str">
        <f>'U13-U11 Team and leg results'!S$1</f>
        <v>Leg C</v>
      </c>
      <c r="E5" s="6">
        <f>'U13-U11 Team and leg results'!S3</f>
        <v>3.9004629629629615E-3</v>
      </c>
    </row>
    <row r="6" spans="1:5" x14ac:dyDescent="0.25">
      <c r="A6" t="str">
        <f>'U13-U11 Team and leg results'!Q2</f>
        <v>Daniel Arnold</v>
      </c>
      <c r="B6" t="str">
        <f>'U13-U11 Team and leg results'!C2</f>
        <v>Woodford Green &amp; Essex Ladies</v>
      </c>
      <c r="C6" t="str">
        <f>'U13-U11 Team and leg results'!R2</f>
        <v>U11</v>
      </c>
      <c r="D6" t="str">
        <f>'U13-U11 Team and leg results'!S$1</f>
        <v>Leg C</v>
      </c>
      <c r="E6" s="6">
        <f>'U13-U11 Team and leg results'!S2</f>
        <v>3.9004629629629649E-3</v>
      </c>
    </row>
    <row r="7" spans="1:5" x14ac:dyDescent="0.25">
      <c r="A7" t="str">
        <f>'U13-U11 Team and leg results'!Q6</f>
        <v>Oliver Brown</v>
      </c>
      <c r="B7" t="str">
        <f>'U13-U11 Team and leg results'!C6</f>
        <v>Woodford Green &amp; Essex Ladies</v>
      </c>
      <c r="C7" t="str">
        <f>'U13-U11 Team and leg results'!R6</f>
        <v>U11</v>
      </c>
      <c r="D7" t="str">
        <f>'U13-U11 Team and leg results'!S$1</f>
        <v>Leg C</v>
      </c>
      <c r="E7" s="6">
        <f>'U13-U11 Team and leg results'!S6</f>
        <v>3.9236111111111121E-3</v>
      </c>
    </row>
    <row r="8" spans="1:5" x14ac:dyDescent="0.25">
      <c r="A8" t="str">
        <f>'U13-U11 Team and leg results'!Q10</f>
        <v>Toby Long</v>
      </c>
      <c r="B8" t="str">
        <f>'U13-U11 Team and leg results'!C10</f>
        <v>Eton Manor AC</v>
      </c>
      <c r="C8" t="str">
        <f>'U13-U11 Team and leg results'!R10</f>
        <v>U13</v>
      </c>
      <c r="D8" t="str">
        <f>'U13-U11 Team and leg results'!S$1</f>
        <v>Leg C</v>
      </c>
      <c r="E8" s="6">
        <f>'U13-U11 Team and leg results'!S10</f>
        <v>3.9699074074074064E-3</v>
      </c>
    </row>
    <row r="9" spans="1:5" x14ac:dyDescent="0.25">
      <c r="A9" t="str">
        <f>'U13-U11 Team and leg results'!N5</f>
        <v>Jasmine Hall</v>
      </c>
      <c r="B9" t="str">
        <f>'U13-U11 Team and leg results'!C5</f>
        <v>Woodford Green &amp; Essex Ladies</v>
      </c>
      <c r="C9" t="str">
        <f>'U13-U11 Team and leg results'!O5</f>
        <v>U13</v>
      </c>
      <c r="D9" t="str">
        <f>'U13-U11 Team and leg results'!P$1</f>
        <v>Leg B</v>
      </c>
      <c r="E9" s="6">
        <f>'U13-U11 Team and leg results'!P5</f>
        <v>4.0162037037037024E-3</v>
      </c>
    </row>
    <row r="10" spans="1:5" x14ac:dyDescent="0.25">
      <c r="A10" t="str">
        <f>'U13-U11 Team and leg results'!Q4</f>
        <v>Teddy Newson</v>
      </c>
      <c r="B10" t="str">
        <f>'U13-U11 Team and leg results'!C4</f>
        <v>Woodford Green &amp; Essex Ladies</v>
      </c>
      <c r="C10" t="str">
        <f>'U13-U11 Team and leg results'!R4</f>
        <v>U11</v>
      </c>
      <c r="D10" t="str">
        <f>'U13-U11 Team and leg results'!S$1</f>
        <v>Leg C</v>
      </c>
      <c r="E10" s="6">
        <f>'U13-U11 Team and leg results'!S4</f>
        <v>4.0162037037037041E-3</v>
      </c>
    </row>
    <row r="11" spans="1:5" x14ac:dyDescent="0.25">
      <c r="A11" t="str">
        <f>'U13-U11 Team and leg results'!K4</f>
        <v>Giorgio Francescotti</v>
      </c>
      <c r="B11" t="str">
        <f>'U13-U11 Team and leg results'!C4</f>
        <v>Woodford Green &amp; Essex Ladies</v>
      </c>
      <c r="C11" t="str">
        <f>'U13-U11 Team and leg results'!L4</f>
        <v>U13</v>
      </c>
      <c r="D11" t="str">
        <f>'U13-U11 Team and leg results'!M$1</f>
        <v>Leg A</v>
      </c>
      <c r="E11" s="6">
        <f>'U13-U11 Team and leg results'!M4</f>
        <v>4.0624999999999993E-3</v>
      </c>
    </row>
    <row r="12" spans="1:5" x14ac:dyDescent="0.25">
      <c r="A12" t="str">
        <f>'U13-U11 Team and leg results'!K11</f>
        <v>Autumn Le Chevalier Jones</v>
      </c>
      <c r="B12" t="str">
        <f>'U13-U11 Team and leg results'!C11</f>
        <v>Woodford Green &amp; Essex Ladies</v>
      </c>
      <c r="C12" t="str">
        <f>'U13-U11 Team and leg results'!L11</f>
        <v>U13</v>
      </c>
      <c r="D12" t="str">
        <f>'U13-U11 Team and leg results'!M$1</f>
        <v>Leg A</v>
      </c>
      <c r="E12" s="6">
        <f>'U13-U11 Team and leg results'!M11</f>
        <v>4.1203703703703706E-3</v>
      </c>
    </row>
    <row r="13" spans="1:5" x14ac:dyDescent="0.25">
      <c r="A13" t="str">
        <f>'U13-U11 Team and leg results'!K6</f>
        <v>Toby Taylor</v>
      </c>
      <c r="B13" t="str">
        <f>'U13-U11 Team and leg results'!C6</f>
        <v>Woodford Green &amp; Essex Ladies</v>
      </c>
      <c r="C13" t="str">
        <f>'U13-U11 Team and leg results'!L6</f>
        <v>U11</v>
      </c>
      <c r="D13" t="str">
        <f>'U13-U11 Team and leg results'!M$1</f>
        <v>Leg A</v>
      </c>
      <c r="E13" s="6">
        <f>'U13-U11 Team and leg results'!M6</f>
        <v>4.1782407407407402E-3</v>
      </c>
    </row>
    <row r="14" spans="1:5" x14ac:dyDescent="0.25">
      <c r="A14" t="str">
        <f>'U13-U11 Team and leg results'!Q5</f>
        <v>Tess Noblet</v>
      </c>
      <c r="B14" t="str">
        <f>'U13-U11 Team and leg results'!C5</f>
        <v>Woodford Green &amp; Essex Ladies</v>
      </c>
      <c r="C14" t="str">
        <f>'U13-U11 Team and leg results'!R5</f>
        <v>U13</v>
      </c>
      <c r="D14" t="str">
        <f>'U13-U11 Team and leg results'!S$1</f>
        <v>Leg C</v>
      </c>
      <c r="E14" s="6">
        <f>'U13-U11 Team and leg results'!S5</f>
        <v>4.2013888888888882E-3</v>
      </c>
    </row>
    <row r="15" spans="1:5" x14ac:dyDescent="0.25">
      <c r="A15" t="str">
        <f>'U13-U11 Team and leg results'!K10</f>
        <v>Toby Long</v>
      </c>
      <c r="B15" t="str">
        <f>'U13-U11 Team and leg results'!C10</f>
        <v>Eton Manor AC</v>
      </c>
      <c r="C15" t="str">
        <f>'U13-U11 Team and leg results'!L10</f>
        <v>U13</v>
      </c>
      <c r="D15" t="str">
        <f>'U13-U11 Team and leg results'!M$1</f>
        <v>Leg A</v>
      </c>
      <c r="E15" s="6">
        <f>'U13-U11 Team and leg results'!M10</f>
        <v>4.2361111111111106E-3</v>
      </c>
    </row>
    <row r="16" spans="1:5" x14ac:dyDescent="0.25">
      <c r="A16" t="str">
        <f>'U13-U11 Team and leg results'!K9</f>
        <v>Oskar Prince</v>
      </c>
      <c r="B16" t="str">
        <f>'U13-U11 Team and leg results'!C9</f>
        <v>Woodford Green &amp; Essex Ladies</v>
      </c>
      <c r="C16" t="str">
        <f>'U13-U11 Team and leg results'!L9</f>
        <v>U11</v>
      </c>
      <c r="D16" t="str">
        <f>'U13-U11 Team and leg results'!M$1</f>
        <v>Leg A</v>
      </c>
      <c r="E16" s="6">
        <f>'U13-U11 Team and leg results'!M9</f>
        <v>4.2476851851851851E-3</v>
      </c>
    </row>
    <row r="17" spans="1:5" x14ac:dyDescent="0.25">
      <c r="A17" t="str">
        <f>'U13-U11 Team and leg results'!K5</f>
        <v>Daisy Anderson</v>
      </c>
      <c r="B17" t="str">
        <f>'U13-U11 Team and leg results'!C5</f>
        <v>Woodford Green &amp; Essex Ladies</v>
      </c>
      <c r="C17" t="str">
        <f>'U13-U11 Team and leg results'!L5</f>
        <v>U13</v>
      </c>
      <c r="D17" t="str">
        <f>'U13-U11 Team and leg results'!M$1</f>
        <v>Leg A</v>
      </c>
      <c r="E17" s="6">
        <f>'U13-U11 Team and leg results'!M5</f>
        <v>4.2592592592592595E-3</v>
      </c>
    </row>
    <row r="18" spans="1:5" x14ac:dyDescent="0.25">
      <c r="A18" t="str">
        <f>'U13-U11 Team and leg results'!K7</f>
        <v>Kamal Ricketts</v>
      </c>
      <c r="B18" t="str">
        <f>'U13-U11 Team and leg results'!C7</f>
        <v>Orion Harriers</v>
      </c>
      <c r="C18" t="str">
        <f>'U13-U11 Team and leg results'!L7</f>
        <v>U13</v>
      </c>
      <c r="D18" t="str">
        <f>'U13-U11 Team and leg results'!M$1</f>
        <v>Leg A</v>
      </c>
      <c r="E18" s="6">
        <f>'U13-U11 Team and leg results'!M7</f>
        <v>4.2708333333333339E-3</v>
      </c>
    </row>
    <row r="19" spans="1:5" x14ac:dyDescent="0.25">
      <c r="A19" t="str">
        <f>'U13-U11 Team and leg results'!Q13</f>
        <v>Pia Trautsmandorff</v>
      </c>
      <c r="B19" t="str">
        <f>'U13-U11 Team and leg results'!C13</f>
        <v>Orion Harriers</v>
      </c>
      <c r="C19" t="str">
        <f>'U13-U11 Team and leg results'!R13</f>
        <v>U13</v>
      </c>
      <c r="D19" t="str">
        <f>'U13-U11 Team and leg results'!S$1</f>
        <v>Leg C</v>
      </c>
      <c r="E19" s="6">
        <f>'U13-U11 Team and leg results'!S13</f>
        <v>4.2824074074074066E-3</v>
      </c>
    </row>
    <row r="20" spans="1:5" x14ac:dyDescent="0.25">
      <c r="A20" t="str">
        <f>'U13-U11 Team and leg results'!K8</f>
        <v>Oliver Bloom</v>
      </c>
      <c r="B20" t="str">
        <f>'U13-U11 Team and leg results'!C8</f>
        <v>Loughton AC</v>
      </c>
      <c r="C20" t="str">
        <f>'U13-U11 Team and leg results'!L8</f>
        <v>U11</v>
      </c>
      <c r="D20" t="str">
        <f>'U13-U11 Team and leg results'!M$1</f>
        <v>Leg A</v>
      </c>
      <c r="E20" s="6">
        <f>'U13-U11 Team and leg results'!M8</f>
        <v>4.2824074074074075E-3</v>
      </c>
    </row>
    <row r="21" spans="1:5" x14ac:dyDescent="0.25">
      <c r="A21" t="str">
        <f>'U13-U11 Team and leg results'!N4</f>
        <v>Charlie Howes</v>
      </c>
      <c r="B21" t="str">
        <f>'U13-U11 Team and leg results'!C4</f>
        <v>Woodford Green &amp; Essex Ladies</v>
      </c>
      <c r="C21" t="str">
        <f>'U13-U11 Team and leg results'!O4</f>
        <v>U13</v>
      </c>
      <c r="D21" t="str">
        <f>'U13-U11 Team and leg results'!P$1</f>
        <v>Leg B</v>
      </c>
      <c r="E21" s="6">
        <f>'U13-U11 Team and leg results'!P4</f>
        <v>4.2824074074074093E-3</v>
      </c>
    </row>
    <row r="22" spans="1:5" x14ac:dyDescent="0.25">
      <c r="A22" t="str">
        <f>'U13-U11 Team and leg results'!N8</f>
        <v>Thomas Nicholls</v>
      </c>
      <c r="B22" t="str">
        <f>'U13-U11 Team and leg results'!C8</f>
        <v>Loughton AC</v>
      </c>
      <c r="C22" t="str">
        <f>'U13-U11 Team and leg results'!O8</f>
        <v>U11</v>
      </c>
      <c r="D22" t="str">
        <f>'U13-U11 Team and leg results'!P$1</f>
        <v>Leg B</v>
      </c>
      <c r="E22" s="6">
        <f>'U13-U11 Team and leg results'!P8</f>
        <v>4.3518518518518524E-3</v>
      </c>
    </row>
    <row r="23" spans="1:5" x14ac:dyDescent="0.25">
      <c r="A23" t="str">
        <f>'U13-U11 Team and leg results'!N22</f>
        <v>Cory Leith</v>
      </c>
      <c r="B23" t="str">
        <f>'U13-U11 Team and leg results'!C22</f>
        <v>Orion Harriers</v>
      </c>
      <c r="C23" t="str">
        <f>'U13-U11 Team and leg results'!O22</f>
        <v>U11</v>
      </c>
      <c r="D23" t="str">
        <f>'U13-U11 Team and leg results'!P$1</f>
        <v>Leg B</v>
      </c>
      <c r="E23" s="6">
        <f>'U13-U11 Team and leg results'!P22</f>
        <v>4.363425925925926E-3</v>
      </c>
    </row>
    <row r="24" spans="1:5" x14ac:dyDescent="0.25">
      <c r="A24" t="str">
        <f>'U13-U11 Team and leg results'!Q8</f>
        <v>Ivan Brown</v>
      </c>
      <c r="B24" t="str">
        <f>'U13-U11 Team and leg results'!C8</f>
        <v>Loughton AC</v>
      </c>
      <c r="C24" t="str">
        <f>'U13-U11 Team and leg results'!R8</f>
        <v>U11</v>
      </c>
      <c r="D24" t="str">
        <f>'U13-U11 Team and leg results'!S$1</f>
        <v>Leg C</v>
      </c>
      <c r="E24" s="6">
        <f>'U13-U11 Team and leg results'!S8</f>
        <v>4.3981481481481476E-3</v>
      </c>
    </row>
    <row r="25" spans="1:5" x14ac:dyDescent="0.25">
      <c r="A25" t="str">
        <f>'U13-U11 Team and leg results'!Q11</f>
        <v>Isla Fulling</v>
      </c>
      <c r="B25" t="str">
        <f>'U13-U11 Team and leg results'!C11</f>
        <v>Woodford Green &amp; Essex Ladies</v>
      </c>
      <c r="C25" t="str">
        <f>'U13-U11 Team and leg results'!R11</f>
        <v>U13</v>
      </c>
      <c r="D25" t="str">
        <f>'U13-U11 Team and leg results'!S$1</f>
        <v>Leg C</v>
      </c>
      <c r="E25" s="6">
        <f>'U13-U11 Team and leg results'!S11</f>
        <v>4.3981481481481476E-3</v>
      </c>
    </row>
    <row r="26" spans="1:5" x14ac:dyDescent="0.25">
      <c r="A26" t="str">
        <f>'U13-U11 Team and leg results'!K16</f>
        <v>Olvier Brown</v>
      </c>
      <c r="B26" t="str">
        <f>'U13-U11 Team and leg results'!C16</f>
        <v>Loughton AC</v>
      </c>
      <c r="C26" t="str">
        <f>'U13-U11 Team and leg results'!L16</f>
        <v>U13</v>
      </c>
      <c r="D26" t="str">
        <f>'U13-U11 Team and leg results'!M$1</f>
        <v>Leg A</v>
      </c>
      <c r="E26" s="6">
        <f>'U13-U11 Team and leg results'!M16</f>
        <v>4.409722222222222E-3</v>
      </c>
    </row>
    <row r="27" spans="1:5" x14ac:dyDescent="0.25">
      <c r="A27" t="str">
        <f>'U13-U11 Team and leg results'!N9</f>
        <v>Eva Prince</v>
      </c>
      <c r="B27" t="str">
        <f>'U13-U11 Team and leg results'!C9</f>
        <v>Woodford Green &amp; Essex Ladies</v>
      </c>
      <c r="C27" t="str">
        <f>'U13-U11 Team and leg results'!O9</f>
        <v>U11</v>
      </c>
      <c r="D27" t="str">
        <f>'U13-U11 Team and leg results'!P$1</f>
        <v>Leg B</v>
      </c>
      <c r="E27" s="6">
        <f>'U13-U11 Team and leg results'!P9</f>
        <v>4.4212962962962956E-3</v>
      </c>
    </row>
    <row r="28" spans="1:5" x14ac:dyDescent="0.25">
      <c r="A28" t="str">
        <f>'U13-U11 Team and leg results'!Q9</f>
        <v>Eric Frith</v>
      </c>
      <c r="B28" t="str">
        <f>'U13-U11 Team and leg results'!C9</f>
        <v>Woodford Green &amp; Essex Ladies</v>
      </c>
      <c r="C28" t="str">
        <f>'U13-U11 Team and leg results'!R9</f>
        <v>U11</v>
      </c>
      <c r="D28" t="str">
        <f>'U13-U11 Team and leg results'!S$1</f>
        <v>Leg C</v>
      </c>
      <c r="E28" s="6">
        <f>'U13-U11 Team and leg results'!S9</f>
        <v>4.4444444444444453E-3</v>
      </c>
    </row>
    <row r="29" spans="1:5" x14ac:dyDescent="0.25">
      <c r="A29" t="str">
        <f>'U13-U11 Team and leg results'!N6</f>
        <v>CJ Bediako</v>
      </c>
      <c r="B29" t="str">
        <f>'U13-U11 Team and leg results'!C6</f>
        <v>Woodford Green &amp; Essex Ladies</v>
      </c>
      <c r="C29" t="str">
        <f>'U13-U11 Team and leg results'!O6</f>
        <v>U11</v>
      </c>
      <c r="D29" t="str">
        <f>'U13-U11 Team and leg results'!P$1</f>
        <v>Leg B</v>
      </c>
      <c r="E29" s="6">
        <f>'U13-U11 Team and leg results'!P6</f>
        <v>4.4675925925925933E-3</v>
      </c>
    </row>
    <row r="30" spans="1:5" x14ac:dyDescent="0.25">
      <c r="A30" t="str">
        <f>'U13-U11 Team and leg results'!N2</f>
        <v>Zac Everitt</v>
      </c>
      <c r="B30" t="str">
        <f>'U13-U11 Team and leg results'!C2</f>
        <v>Woodford Green &amp; Essex Ladies</v>
      </c>
      <c r="C30" t="str">
        <f>'U13-U11 Team and leg results'!O2</f>
        <v>U13</v>
      </c>
      <c r="D30" t="str">
        <f>'U13-U11 Team and leg results'!P$1</f>
        <v>Leg B</v>
      </c>
      <c r="E30" s="6">
        <f>'U13-U11 Team and leg results'!P2</f>
        <v>4.479166666666666E-3</v>
      </c>
    </row>
    <row r="31" spans="1:5" x14ac:dyDescent="0.25">
      <c r="A31" t="str">
        <f>'U13-U11 Team and leg results'!Q15</f>
        <v>Marissa Higgs-Smith</v>
      </c>
      <c r="B31" t="str">
        <f>'U13-U11 Team and leg results'!C15</f>
        <v>Woodford Green &amp; Essex Ladies</v>
      </c>
      <c r="C31" t="str">
        <f>'U13-U11 Team and leg results'!R15</f>
        <v>U11</v>
      </c>
      <c r="D31" t="str">
        <f>'U13-U11 Team and leg results'!S$1</f>
        <v>Leg C</v>
      </c>
      <c r="E31" s="6">
        <f>'U13-U11 Team and leg results'!S15</f>
        <v>4.4791666666666695E-3</v>
      </c>
    </row>
    <row r="32" spans="1:5" x14ac:dyDescent="0.25">
      <c r="A32" t="str">
        <f>'U13-U11 Team and leg results'!K12</f>
        <v>NJ Strydom</v>
      </c>
      <c r="B32" t="str">
        <f>'U13-U11 Team and leg results'!C12</f>
        <v>Loughton AC</v>
      </c>
      <c r="C32" t="str">
        <f>'U13-U11 Team and leg results'!L12</f>
        <v>U13</v>
      </c>
      <c r="D32" t="str">
        <f>'U13-U11 Team and leg results'!M$1</f>
        <v>Leg A</v>
      </c>
      <c r="E32" s="6">
        <f>'U13-U11 Team and leg results'!M12</f>
        <v>4.5023148148148149E-3</v>
      </c>
    </row>
    <row r="33" spans="1:5" x14ac:dyDescent="0.25">
      <c r="A33" t="str">
        <f>'U13-U11 Team and leg results'!Q12</f>
        <v>Henry Brown</v>
      </c>
      <c r="B33" t="str">
        <f>'U13-U11 Team and leg results'!C12</f>
        <v>Loughton AC</v>
      </c>
      <c r="C33" t="str">
        <f>'U13-U11 Team and leg results'!R12</f>
        <v>U13</v>
      </c>
      <c r="D33" t="str">
        <f>'U13-U11 Team and leg results'!S$1</f>
        <v>Leg C</v>
      </c>
      <c r="E33" s="6">
        <f>'U13-U11 Team and leg results'!S12</f>
        <v>4.5370370370370373E-3</v>
      </c>
    </row>
    <row r="34" spans="1:5" x14ac:dyDescent="0.25">
      <c r="A34" t="str">
        <f>'U13-U11 Team and leg results'!N3</f>
        <v>Juliett Taylor-Secretan</v>
      </c>
      <c r="B34" t="str">
        <f>'U13-U11 Team and leg results'!C3</f>
        <v>Woodford Green &amp; Essex Ladies</v>
      </c>
      <c r="C34" t="str">
        <f>'U13-U11 Team and leg results'!O3</f>
        <v>U13</v>
      </c>
      <c r="D34" t="str">
        <f>'U13-U11 Team and leg results'!P$1</f>
        <v>Leg B</v>
      </c>
      <c r="E34" s="6">
        <f>'U13-U11 Team and leg results'!P3</f>
        <v>4.5486111111111109E-3</v>
      </c>
    </row>
    <row r="35" spans="1:5" x14ac:dyDescent="0.25">
      <c r="A35" t="str">
        <f>'U13-U11 Team and leg results'!N13</f>
        <v>Adam Johns</v>
      </c>
      <c r="B35" t="str">
        <f>'U13-U11 Team and leg results'!C13</f>
        <v>Orion Harriers</v>
      </c>
      <c r="C35" t="str">
        <f>'U13-U11 Team and leg results'!O13</f>
        <v>u13</v>
      </c>
      <c r="D35" t="str">
        <f>'U13-U11 Team and leg results'!P$1</f>
        <v>Leg B</v>
      </c>
      <c r="E35" s="6">
        <f>'U13-U11 Team and leg results'!P13</f>
        <v>4.5601851851851853E-3</v>
      </c>
    </row>
    <row r="36" spans="1:5" x14ac:dyDescent="0.25">
      <c r="A36" t="str">
        <f>'U13-U11 Team and leg results'!N17</f>
        <v>Frieda Johnston</v>
      </c>
      <c r="B36" t="str">
        <f>'U13-U11 Team and leg results'!C17</f>
        <v>Orion Harriers</v>
      </c>
      <c r="C36" t="str">
        <f>'U13-U11 Team and leg results'!O17</f>
        <v>U13</v>
      </c>
      <c r="D36" t="str">
        <f>'U13-U11 Team and leg results'!P$1</f>
        <v>Leg B</v>
      </c>
      <c r="E36" s="6">
        <f>'U13-U11 Team and leg results'!P17</f>
        <v>4.6180555555555541E-3</v>
      </c>
    </row>
    <row r="37" spans="1:5" x14ac:dyDescent="0.25">
      <c r="A37" t="str">
        <f>'U13-U11 Team and leg results'!N7</f>
        <v>Austin Grey</v>
      </c>
      <c r="B37" t="str">
        <f>'U13-U11 Team and leg results'!C7</f>
        <v>Orion Harriers</v>
      </c>
      <c r="C37" t="str">
        <f>'U13-U11 Team and leg results'!O7</f>
        <v>U13</v>
      </c>
      <c r="D37" t="str">
        <f>'U13-U11 Team and leg results'!P$1</f>
        <v>Leg B</v>
      </c>
      <c r="E37" s="6">
        <f>'U13-U11 Team and leg results'!P7</f>
        <v>4.6296296296296285E-3</v>
      </c>
    </row>
    <row r="38" spans="1:5" x14ac:dyDescent="0.25">
      <c r="A38" t="str">
        <f>'U13-U11 Team and leg results'!K19</f>
        <v>Jax Connor</v>
      </c>
      <c r="B38" t="str">
        <f>'U13-U11 Team and leg results'!C19</f>
        <v>Woodford Green &amp; Essex Ladies</v>
      </c>
      <c r="C38" t="str">
        <f>'U13-U11 Team and leg results'!L19</f>
        <v>U11</v>
      </c>
      <c r="D38" t="str">
        <f>'U13-U11 Team and leg results'!M$1</f>
        <v>Leg A</v>
      </c>
      <c r="E38" s="6">
        <f>'U13-U11 Team and leg results'!M19</f>
        <v>4.6296296296296302E-3</v>
      </c>
    </row>
    <row r="39" spans="1:5" x14ac:dyDescent="0.25">
      <c r="A39" t="str">
        <f>'U13-U11 Team and leg results'!Q14</f>
        <v>Josh Thomas</v>
      </c>
      <c r="B39" t="str">
        <f>'U13-U11 Team and leg results'!C14</f>
        <v>Loughton AC</v>
      </c>
      <c r="C39" t="str">
        <f>'U13-U11 Team and leg results'!R14</f>
        <v>U13</v>
      </c>
      <c r="D39" t="str">
        <f>'U13-U11 Team and leg results'!S$1</f>
        <v>Leg C</v>
      </c>
      <c r="E39" s="6">
        <f>'U13-U11 Team and leg results'!S14</f>
        <v>4.6643518518518536E-3</v>
      </c>
    </row>
    <row r="40" spans="1:5" x14ac:dyDescent="0.25">
      <c r="A40" t="str">
        <f>'U13-U11 Team and leg results'!N11</f>
        <v>Ella Traynor</v>
      </c>
      <c r="B40" t="str">
        <f>'U13-U11 Team and leg results'!C11</f>
        <v>Woodford Green &amp; Essex Ladies</v>
      </c>
      <c r="C40" t="str">
        <f>'U13-U11 Team and leg results'!O11</f>
        <v>U13</v>
      </c>
      <c r="D40" t="str">
        <f>'U13-U11 Team and leg results'!P$1</f>
        <v>Leg B</v>
      </c>
      <c r="E40" s="6">
        <f>'U13-U11 Team and leg results'!P11</f>
        <v>4.6759259259259263E-3</v>
      </c>
    </row>
    <row r="41" spans="1:5" x14ac:dyDescent="0.25">
      <c r="A41" t="str">
        <f>'U13-U11 Team and leg results'!K15</f>
        <v>Mayowa Alake</v>
      </c>
      <c r="B41" t="str">
        <f>'U13-U11 Team and leg results'!C15</f>
        <v>Woodford Green &amp; Essex Ladies</v>
      </c>
      <c r="C41" t="str">
        <f>'U13-U11 Team and leg results'!L15</f>
        <v>U11</v>
      </c>
      <c r="D41" t="str">
        <f>'U13-U11 Team and leg results'!M$1</f>
        <v>Leg A</v>
      </c>
      <c r="E41" s="6">
        <f>'U13-U11 Team and leg results'!M15</f>
        <v>4.6990740740740743E-3</v>
      </c>
    </row>
    <row r="42" spans="1:5" x14ac:dyDescent="0.25">
      <c r="A42" t="str">
        <f>'U13-U11 Team and leg results'!N14</f>
        <v>Harry Burrell</v>
      </c>
      <c r="B42" t="str">
        <f>'U13-U11 Team and leg results'!C14</f>
        <v>Loughton AC</v>
      </c>
      <c r="C42" t="str">
        <f>'U13-U11 Team and leg results'!O14</f>
        <v>U13</v>
      </c>
      <c r="D42" t="str">
        <f>'U13-U11 Team and leg results'!P$1</f>
        <v>Leg B</v>
      </c>
      <c r="E42" s="6">
        <f>'U13-U11 Team and leg results'!P14</f>
        <v>4.7222222222222214E-3</v>
      </c>
    </row>
    <row r="43" spans="1:5" x14ac:dyDescent="0.25">
      <c r="A43" t="str">
        <f>'U13-U11 Team and leg results'!K14</f>
        <v>Henry Hurley</v>
      </c>
      <c r="B43" t="str">
        <f>'U13-U11 Team and leg results'!C14</f>
        <v>Loughton AC</v>
      </c>
      <c r="C43" t="str">
        <f>'U13-U11 Team and leg results'!L14</f>
        <v>U13</v>
      </c>
      <c r="D43" t="str">
        <f>'U13-U11 Team and leg results'!M$1</f>
        <v>Leg A</v>
      </c>
      <c r="E43" s="6">
        <f>'U13-U11 Team and leg results'!M14</f>
        <v>4.7453703703703703E-3</v>
      </c>
    </row>
    <row r="44" spans="1:5" x14ac:dyDescent="0.25">
      <c r="A44" t="str">
        <f>'U13-U11 Team and leg results'!N12</f>
        <v>Samuel Silver</v>
      </c>
      <c r="B44" t="str">
        <f>'U13-U11 Team and leg results'!C12</f>
        <v>Loughton AC</v>
      </c>
      <c r="C44" t="str">
        <f>'U13-U11 Team and leg results'!O12</f>
        <v>u13</v>
      </c>
      <c r="D44" t="str">
        <f>'U13-U11 Team and leg results'!P$1</f>
        <v>Leg B</v>
      </c>
      <c r="E44" s="6">
        <f>'U13-U11 Team and leg results'!P12</f>
        <v>4.7800925925925927E-3</v>
      </c>
    </row>
    <row r="45" spans="1:5" x14ac:dyDescent="0.25">
      <c r="A45" t="str">
        <f>'U13-U11 Team and leg results'!K21</f>
        <v>Lizzie Thomas</v>
      </c>
      <c r="B45" t="str">
        <f>'U13-U11 Team and leg results'!C21</f>
        <v>Loughton AC</v>
      </c>
      <c r="C45" t="str">
        <f>'U13-U11 Team and leg results'!L21</f>
        <v>U13</v>
      </c>
      <c r="D45" t="str">
        <f>'U13-U11 Team and leg results'!M$1</f>
        <v>Leg A</v>
      </c>
      <c r="E45" s="6">
        <f>'U13-U11 Team and leg results'!M21</f>
        <v>4.8263888888888887E-3</v>
      </c>
    </row>
    <row r="46" spans="1:5" x14ac:dyDescent="0.25">
      <c r="A46" t="str">
        <f>'U13-U11 Team and leg results'!K18</f>
        <v>Isobel McKay</v>
      </c>
      <c r="B46" t="str">
        <f>'U13-U11 Team and leg results'!C18</f>
        <v>Loughton AC</v>
      </c>
      <c r="C46" t="str">
        <f>'U13-U11 Team and leg results'!L18</f>
        <v>U11</v>
      </c>
      <c r="D46" t="str">
        <f>'U13-U11 Team and leg results'!M$1</f>
        <v>Leg A</v>
      </c>
      <c r="E46" s="6">
        <f>'U13-U11 Team and leg results'!M18</f>
        <v>4.8495370370370368E-3</v>
      </c>
    </row>
    <row r="47" spans="1:5" x14ac:dyDescent="0.25">
      <c r="A47" t="str">
        <f>'U13-U11 Team and leg results'!N10</f>
        <v>Luka Werthern-Pilch</v>
      </c>
      <c r="B47" t="str">
        <f>'U13-U11 Team and leg results'!C10</f>
        <v>Eton Manor AC</v>
      </c>
      <c r="C47" t="str">
        <f>'U13-U11 Team and leg results'!O10</f>
        <v>U11</v>
      </c>
      <c r="D47" t="str">
        <f>'U13-U11 Team and leg results'!P$1</f>
        <v>Leg B</v>
      </c>
      <c r="E47" s="6">
        <f>'U13-U11 Team and leg results'!P10</f>
        <v>4.9421296296296297E-3</v>
      </c>
    </row>
    <row r="48" spans="1:5" x14ac:dyDescent="0.25">
      <c r="A48" t="str">
        <f>'U13-U11 Team and leg results'!N24</f>
        <v>Lily Abbott</v>
      </c>
      <c r="B48" t="str">
        <f>'U13-U11 Team and leg results'!C24</f>
        <v>Loughton AC</v>
      </c>
      <c r="C48" t="str">
        <f>'U13-U11 Team and leg results'!O24</f>
        <v>U13</v>
      </c>
      <c r="D48" t="str">
        <f>'U13-U11 Team and leg results'!P$1</f>
        <v>Leg B</v>
      </c>
      <c r="E48" s="6">
        <f>'U13-U11 Team and leg results'!P24</f>
        <v>5.011574074074078E-3</v>
      </c>
    </row>
    <row r="49" spans="1:5" x14ac:dyDescent="0.25">
      <c r="A49" t="str">
        <f>'U13-U11 Team and leg results'!Q16</f>
        <v>Aidean Buckley</v>
      </c>
      <c r="B49" t="str">
        <f>'U13-U11 Team and leg results'!C16</f>
        <v>Loughton AC</v>
      </c>
      <c r="C49" t="str">
        <f>'U13-U11 Team and leg results'!R16</f>
        <v>U13</v>
      </c>
      <c r="D49" t="str">
        <f>'U13-U11 Team and leg results'!S$1</f>
        <v>Leg C</v>
      </c>
      <c r="E49" s="6">
        <f>'U13-U11 Team and leg results'!S16</f>
        <v>5.0347222222222217E-3</v>
      </c>
    </row>
    <row r="50" spans="1:5" x14ac:dyDescent="0.25">
      <c r="A50" t="str">
        <f>'U13-U11 Team and leg results'!K20</f>
        <v>Tommy Bridger</v>
      </c>
      <c r="B50" t="str">
        <f>'U13-U11 Team and leg results'!C20</f>
        <v>Loughton AC</v>
      </c>
      <c r="C50" t="str">
        <f>'U13-U11 Team and leg results'!L20</f>
        <v>U11</v>
      </c>
      <c r="D50" t="str">
        <f>'U13-U11 Team and leg results'!M$1</f>
        <v>Leg A</v>
      </c>
      <c r="E50" s="6">
        <f>'U13-U11 Team and leg results'!M20</f>
        <v>5.0578703703703706E-3</v>
      </c>
    </row>
    <row r="51" spans="1:5" x14ac:dyDescent="0.25">
      <c r="A51" t="str">
        <f>'U13-U11 Team and leg results'!K28</f>
        <v>Savanna Gayle</v>
      </c>
      <c r="B51" t="str">
        <f>'U13-U11 Team and leg results'!C28</f>
        <v>Woodford Green &amp; Essex Ladies</v>
      </c>
      <c r="C51" t="str">
        <f>'U13-U11 Team and leg results'!L28</f>
        <v>U13</v>
      </c>
      <c r="D51" t="str">
        <f>'U13-U11 Team and leg results'!M$1</f>
        <v>Leg A</v>
      </c>
      <c r="E51" s="6">
        <f>'U13-U11 Team and leg results'!M28</f>
        <v>5.0578703703703706E-3</v>
      </c>
    </row>
    <row r="52" spans="1:5" x14ac:dyDescent="0.25">
      <c r="A52" t="str">
        <f>'U13-U11 Team and leg results'!K13</f>
        <v>Adam Findley</v>
      </c>
      <c r="B52" t="str">
        <f>'U13-U11 Team and leg results'!C13</f>
        <v>Orion Harriers</v>
      </c>
      <c r="C52" t="str">
        <f>'U13-U11 Team and leg results'!L13</f>
        <v>U13</v>
      </c>
      <c r="D52" t="str">
        <f>'U13-U11 Team and leg results'!M$1</f>
        <v>Leg A</v>
      </c>
      <c r="E52" s="6">
        <f>'U13-U11 Team and leg results'!M13</f>
        <v>5.0810185185185186E-3</v>
      </c>
    </row>
    <row r="53" spans="1:5" x14ac:dyDescent="0.25">
      <c r="A53" t="str">
        <f>'U13-U11 Team and leg results'!N15</f>
        <v>Grace Cherry</v>
      </c>
      <c r="B53" t="str">
        <f>'U13-U11 Team and leg results'!C15</f>
        <v>Woodford Green &amp; Essex Ladies</v>
      </c>
      <c r="C53" t="str">
        <f>'U13-U11 Team and leg results'!O15</f>
        <v>U11</v>
      </c>
      <c r="D53" t="str">
        <f>'U13-U11 Team and leg results'!P$1</f>
        <v>Leg B</v>
      </c>
      <c r="E53" s="6">
        <f>'U13-U11 Team and leg results'!P15</f>
        <v>5.0925925925925913E-3</v>
      </c>
    </row>
    <row r="54" spans="1:5" x14ac:dyDescent="0.25">
      <c r="A54" t="str">
        <f>'U13-U11 Team and leg results'!K26</f>
        <v>Isabella Wheatley</v>
      </c>
      <c r="B54" t="str">
        <f>'U13-U11 Team and leg results'!C26</f>
        <v>Woodford Green &amp; Essex Ladies</v>
      </c>
      <c r="C54" t="str">
        <f>'U13-U11 Team and leg results'!L26</f>
        <v>U11</v>
      </c>
      <c r="D54" t="str">
        <f>'U13-U11 Team and leg results'!M$1</f>
        <v>Leg A</v>
      </c>
      <c r="E54" s="6">
        <f>'U13-U11 Team and leg results'!M26</f>
        <v>5.115740740740741E-3</v>
      </c>
    </row>
    <row r="55" spans="1:5" x14ac:dyDescent="0.25">
      <c r="A55" t="str">
        <f>'U13-U11 Team and leg results'!N18</f>
        <v>Melissa Kirk</v>
      </c>
      <c r="B55" t="str">
        <f>'U13-U11 Team and leg results'!C18</f>
        <v>Loughton AC</v>
      </c>
      <c r="C55" t="str">
        <f>'U13-U11 Team and leg results'!O18</f>
        <v>U11</v>
      </c>
      <c r="D55" t="str">
        <f>'U13-U11 Team and leg results'!P$1</f>
        <v>Leg B</v>
      </c>
      <c r="E55" s="6">
        <f>'U13-U11 Team and leg results'!P18</f>
        <v>5.115740740740741E-3</v>
      </c>
    </row>
    <row r="56" spans="1:5" x14ac:dyDescent="0.25">
      <c r="A56" t="str">
        <f>'U13-U11 Team and leg results'!Q17</f>
        <v>Isabelle King</v>
      </c>
      <c r="B56" t="str">
        <f>'U13-U11 Team and leg results'!C17</f>
        <v>Orion Harriers</v>
      </c>
      <c r="C56" t="str">
        <f>'U13-U11 Team and leg results'!R17</f>
        <v>U13</v>
      </c>
      <c r="D56" t="str">
        <f>'U13-U11 Team and leg results'!S$1</f>
        <v>Leg C</v>
      </c>
      <c r="E56" s="6">
        <f>'U13-U11 Team and leg results'!S17</f>
        <v>5.1388888888888908E-3</v>
      </c>
    </row>
    <row r="57" spans="1:5" x14ac:dyDescent="0.25">
      <c r="A57" t="str">
        <f>'U13-U11 Team and leg results'!Q18</f>
        <v>Sofia Gipson</v>
      </c>
      <c r="B57" t="str">
        <f>'U13-U11 Team and leg results'!C18</f>
        <v>Loughton AC</v>
      </c>
      <c r="C57" t="str">
        <f>'U13-U11 Team and leg results'!R18</f>
        <v>U11</v>
      </c>
      <c r="D57" t="str">
        <f>'U13-U11 Team and leg results'!S$1</f>
        <v>Leg C</v>
      </c>
      <c r="E57" s="6">
        <f>'U13-U11 Team and leg results'!S18</f>
        <v>5.1620370370370379E-3</v>
      </c>
    </row>
    <row r="58" spans="1:5" x14ac:dyDescent="0.25">
      <c r="A58" t="str">
        <f>'U13-U11 Team and leg results'!K17</f>
        <v>Polly Gray</v>
      </c>
      <c r="B58" t="str">
        <f>'U13-U11 Team and leg results'!C17</f>
        <v>Orion Harriers</v>
      </c>
      <c r="C58" t="str">
        <f>'U13-U11 Team and leg results'!L17</f>
        <v>U13</v>
      </c>
      <c r="D58" t="str">
        <f>'U13-U11 Team and leg results'!M$1</f>
        <v>Leg A</v>
      </c>
      <c r="E58" s="6">
        <f>'U13-U11 Team and leg results'!M17</f>
        <v>5.1736111111111115E-3</v>
      </c>
    </row>
    <row r="59" spans="1:5" x14ac:dyDescent="0.25">
      <c r="A59" t="str">
        <f>'U13-U11 Team and leg results'!K25</f>
        <v>Betty McCarney</v>
      </c>
      <c r="B59" t="str">
        <f>'U13-U11 Team and leg results'!C25</f>
        <v>Orion Harriers</v>
      </c>
      <c r="C59" t="str">
        <f>'U13-U11 Team and leg results'!L25</f>
        <v>U11</v>
      </c>
      <c r="D59" t="str">
        <f>'U13-U11 Team and leg results'!M$1</f>
        <v>Leg A</v>
      </c>
      <c r="E59" s="6">
        <f>'U13-U11 Team and leg results'!M25</f>
        <v>5.185185185185185E-3</v>
      </c>
    </row>
    <row r="60" spans="1:5" x14ac:dyDescent="0.25">
      <c r="A60" t="str">
        <f>'U13-U11 Team and leg results'!N20</f>
        <v>Max Silver</v>
      </c>
      <c r="B60" t="str">
        <f>'U13-U11 Team and leg results'!C20</f>
        <v>Loughton AC</v>
      </c>
      <c r="C60" t="str">
        <f>'U13-U11 Team and leg results'!O20</f>
        <v>U11</v>
      </c>
      <c r="D60" t="str">
        <f>'U13-U11 Team and leg results'!P$1</f>
        <v>Leg B</v>
      </c>
      <c r="E60" s="6">
        <f>'U13-U11 Team and leg results'!P20</f>
        <v>5.2546296296296299E-3</v>
      </c>
    </row>
    <row r="61" spans="1:5" x14ac:dyDescent="0.25">
      <c r="A61" t="str">
        <f>'U13-U11 Team and leg results'!K23</f>
        <v>Charlotte Lim</v>
      </c>
      <c r="B61" t="str">
        <f>'U13-U11 Team and leg results'!C23</f>
        <v>Loughton AC</v>
      </c>
      <c r="C61" t="str">
        <f>'U13-U11 Team and leg results'!L23</f>
        <v>U11</v>
      </c>
      <c r="D61" t="str">
        <f>'U13-U11 Team and leg results'!M$1</f>
        <v>Leg A</v>
      </c>
      <c r="E61" s="6">
        <f>'U13-U11 Team and leg results'!M23</f>
        <v>5.2662037037037035E-3</v>
      </c>
    </row>
    <row r="62" spans="1:5" x14ac:dyDescent="0.25">
      <c r="A62" t="str">
        <f>'U13-U11 Team and leg results'!Q19</f>
        <v>Jack Tonge</v>
      </c>
      <c r="B62" t="str">
        <f>'U13-U11 Team and leg results'!C19</f>
        <v>Woodford Green &amp; Essex Ladies</v>
      </c>
      <c r="C62" t="str">
        <f>'U13-U11 Team and leg results'!R19</f>
        <v>U11</v>
      </c>
      <c r="D62" t="str">
        <f>'U13-U11 Team and leg results'!S$1</f>
        <v>Leg C</v>
      </c>
      <c r="E62" s="6">
        <f>'U13-U11 Team and leg results'!S19</f>
        <v>5.2777777777777788E-3</v>
      </c>
    </row>
    <row r="63" spans="1:5" x14ac:dyDescent="0.25">
      <c r="A63" t="str">
        <f>'U13-U11 Team and leg results'!K27</f>
        <v>Finn Buckley</v>
      </c>
      <c r="B63" t="str">
        <f>'U13-U11 Team and leg results'!C27</f>
        <v>Loughton AC</v>
      </c>
      <c r="C63" t="str">
        <f>'U13-U11 Team and leg results'!L27</f>
        <v>U11</v>
      </c>
      <c r="D63" t="str">
        <f>'U13-U11 Team and leg results'!M$1</f>
        <v>Leg A</v>
      </c>
      <c r="E63" s="6">
        <f>'U13-U11 Team and leg results'!M27</f>
        <v>5.3240740740740748E-3</v>
      </c>
    </row>
    <row r="64" spans="1:5" x14ac:dyDescent="0.25">
      <c r="A64" t="str">
        <f>'U13-U11 Team and leg results'!N23</f>
        <v>Grace Bugg</v>
      </c>
      <c r="B64" t="str">
        <f>'U13-U11 Team and leg results'!C23</f>
        <v>Loughton AC</v>
      </c>
      <c r="C64" t="str">
        <f>'U13-U11 Team and leg results'!O23</f>
        <v>U11</v>
      </c>
      <c r="D64" t="str">
        <f>'U13-U11 Team and leg results'!P$1</f>
        <v>Leg B</v>
      </c>
      <c r="E64" s="6">
        <f>'U13-U11 Team and leg results'!P23</f>
        <v>5.3819444444444461E-3</v>
      </c>
    </row>
    <row r="65" spans="1:5" x14ac:dyDescent="0.25">
      <c r="A65" t="str">
        <f>'U13-U11 Team and leg results'!N28</f>
        <v>Darcey Mackenzie</v>
      </c>
      <c r="B65" t="str">
        <f>'U13-U11 Team and leg results'!C28</f>
        <v>Woodford Green &amp; Essex Ladies</v>
      </c>
      <c r="C65" t="str">
        <f>'U13-U11 Team and leg results'!O28</f>
        <v>U13</v>
      </c>
      <c r="D65" t="str">
        <f>'U13-U11 Team and leg results'!P$1</f>
        <v>Leg B</v>
      </c>
      <c r="E65" s="6">
        <f>'U13-U11 Team and leg results'!P28</f>
        <v>5.4050925925925933E-3</v>
      </c>
    </row>
    <row r="66" spans="1:5" x14ac:dyDescent="0.25">
      <c r="A66" t="str">
        <f>'U13-U11 Team and leg results'!N16</f>
        <v>Joe Davies</v>
      </c>
      <c r="B66" t="str">
        <f>'U13-U11 Team and leg results'!C16</f>
        <v>Loughton AC</v>
      </c>
      <c r="C66" t="str">
        <f>'U13-U11 Team and leg results'!O16</f>
        <v>U13</v>
      </c>
      <c r="D66" t="str">
        <f>'U13-U11 Team and leg results'!P$1</f>
        <v>Leg B</v>
      </c>
      <c r="E66" s="6">
        <f>'U13-U11 Team and leg results'!P16</f>
        <v>5.4398148148148149E-3</v>
      </c>
    </row>
    <row r="67" spans="1:5" x14ac:dyDescent="0.25">
      <c r="A67" t="str">
        <f>'U13-U11 Team and leg results'!Q21</f>
        <v>Kira Holland</v>
      </c>
      <c r="B67" t="str">
        <f>'U13-U11 Team and leg results'!C21</f>
        <v>Loughton AC</v>
      </c>
      <c r="C67" t="str">
        <f>'U13-U11 Team and leg results'!R21</f>
        <v>U13</v>
      </c>
      <c r="D67" t="str">
        <f>'U13-U11 Team and leg results'!S$1</f>
        <v>Leg C</v>
      </c>
      <c r="E67" s="6">
        <f>'U13-U11 Team and leg results'!S21</f>
        <v>5.4513888888888876E-3</v>
      </c>
    </row>
    <row r="68" spans="1:5" x14ac:dyDescent="0.25">
      <c r="A68" t="str">
        <f>'U13-U11 Team and leg results'!N19</f>
        <v>Daniel Hayden</v>
      </c>
      <c r="B68" t="str">
        <f>'U13-U11 Team and leg results'!C19</f>
        <v>Woodford Green &amp; Essex Ladies</v>
      </c>
      <c r="C68" t="str">
        <f>'U13-U11 Team and leg results'!O19</f>
        <v>U11</v>
      </c>
      <c r="D68" t="str">
        <f>'U13-U11 Team and leg results'!P$1</f>
        <v>Leg B</v>
      </c>
      <c r="E68" s="6">
        <f>'U13-U11 Team and leg results'!P19</f>
        <v>5.5439814814814805E-3</v>
      </c>
    </row>
    <row r="69" spans="1:5" x14ac:dyDescent="0.25">
      <c r="A69" t="str">
        <f>'U13-U11 Team and leg results'!Q23</f>
        <v>Millie Thompson</v>
      </c>
      <c r="B69" t="str">
        <f>'U13-U11 Team and leg results'!C23</f>
        <v>Loughton AC</v>
      </c>
      <c r="C69" t="str">
        <f>'U13-U11 Team and leg results'!R23</f>
        <v>U11</v>
      </c>
      <c r="D69" t="str">
        <f>'U13-U11 Team and leg results'!S$1</f>
        <v>Leg C</v>
      </c>
      <c r="E69" s="6">
        <f>'U13-U11 Team and leg results'!S23</f>
        <v>5.5555555555555532E-3</v>
      </c>
    </row>
    <row r="70" spans="1:5" x14ac:dyDescent="0.25">
      <c r="A70" t="str">
        <f>'U13-U11 Team and leg results'!N25</f>
        <v>Alexandra Lusardi</v>
      </c>
      <c r="B70" t="str">
        <f>'U13-U11 Team and leg results'!C25</f>
        <v>Orion Harriers</v>
      </c>
      <c r="C70" t="str">
        <f>'U13-U11 Team and leg results'!O25</f>
        <v>U13</v>
      </c>
      <c r="D70" t="str">
        <f>'U13-U11 Team and leg results'!P$1</f>
        <v>Leg B</v>
      </c>
      <c r="E70" s="6">
        <f>'U13-U11 Team and leg results'!P25</f>
        <v>5.5555555555555549E-3</v>
      </c>
    </row>
    <row r="71" spans="1:5" x14ac:dyDescent="0.25">
      <c r="A71" t="str">
        <f>'U13-U11 Team and leg results'!K22</f>
        <v>Ryan Leith</v>
      </c>
      <c r="B71" t="str">
        <f>'U13-U11 Team and leg results'!C22</f>
        <v>Orion Harriers</v>
      </c>
      <c r="C71" t="str">
        <f>'U13-U11 Team and leg results'!L22</f>
        <v>U11</v>
      </c>
      <c r="D71" t="str">
        <f>'U13-U11 Team and leg results'!M$1</f>
        <v>Leg A</v>
      </c>
      <c r="E71" s="6">
        <f>'U13-U11 Team and leg results'!M22</f>
        <v>5.5902777777777782E-3</v>
      </c>
    </row>
    <row r="72" spans="1:5" x14ac:dyDescent="0.25">
      <c r="A72" t="str">
        <f>'U13-U11 Team and leg results'!Q26</f>
        <v>Maia Lalani</v>
      </c>
      <c r="B72" t="str">
        <f>'U13-U11 Team and leg results'!C26</f>
        <v>Woodford Green &amp; Essex Ladies</v>
      </c>
      <c r="C72" t="str">
        <f>'U13-U11 Team and leg results'!R26</f>
        <v>U11</v>
      </c>
      <c r="D72" t="str">
        <f>'U13-U11 Team and leg results'!S$1</f>
        <v>Leg C</v>
      </c>
      <c r="E72" s="6">
        <f>'U13-U11 Team and leg results'!S26</f>
        <v>5.6481481481481504E-3</v>
      </c>
    </row>
    <row r="73" spans="1:5" x14ac:dyDescent="0.25">
      <c r="A73" t="str">
        <f>'U13-U11 Team and leg results'!K24</f>
        <v>Sophie Burrell</v>
      </c>
      <c r="B73" t="str">
        <f>'U13-U11 Team and leg results'!C24</f>
        <v>Loughton AC</v>
      </c>
      <c r="C73" t="str">
        <f>'U13-U11 Team and leg results'!L24</f>
        <v>U13</v>
      </c>
      <c r="D73" t="str">
        <f>'U13-U11 Team and leg results'!M$1</f>
        <v>Leg A</v>
      </c>
      <c r="E73" s="6">
        <f>'U13-U11 Team and leg results'!M24</f>
        <v>5.7638888888888861E-3</v>
      </c>
    </row>
    <row r="74" spans="1:5" x14ac:dyDescent="0.25">
      <c r="A74" t="str">
        <f>'U13-U11 Team and leg results'!Q24</f>
        <v>Toby Trewartha</v>
      </c>
      <c r="B74" t="str">
        <f>'U13-U11 Team and leg results'!C24</f>
        <v>Loughton AC</v>
      </c>
      <c r="C74" t="str">
        <f>'U13-U11 Team and leg results'!R24</f>
        <v>U11</v>
      </c>
      <c r="D74" t="str">
        <f>'U13-U11 Team and leg results'!S$1</f>
        <v>Leg C</v>
      </c>
      <c r="E74" s="6">
        <f>'U13-U11 Team and leg results'!S24</f>
        <v>5.7638888888888861E-3</v>
      </c>
    </row>
    <row r="75" spans="1:5" x14ac:dyDescent="0.25">
      <c r="A75" t="str">
        <f>'U13-U11 Team and leg results'!Q20</f>
        <v>Alex McKay</v>
      </c>
      <c r="B75" t="str">
        <f>'U13-U11 Team and leg results'!C20</f>
        <v>Loughton AC</v>
      </c>
      <c r="C75" t="str">
        <f>'U13-U11 Team and leg results'!R20</f>
        <v>U11</v>
      </c>
      <c r="D75" t="str">
        <f>'U13-U11 Team and leg results'!S$1</f>
        <v>Leg C</v>
      </c>
      <c r="E75" s="6">
        <f>'U13-U11 Team and leg results'!S20</f>
        <v>5.7754629629629631E-3</v>
      </c>
    </row>
    <row r="76" spans="1:5" x14ac:dyDescent="0.25">
      <c r="A76" t="str">
        <f>'U13-U11 Team and leg results'!N21</f>
        <v>Connie Stubbs</v>
      </c>
      <c r="B76" t="str">
        <f>'U13-U11 Team and leg results'!C21</f>
        <v>Loughton AC</v>
      </c>
      <c r="C76" t="str">
        <f>'U13-U11 Team and leg results'!O21</f>
        <v>U13</v>
      </c>
      <c r="D76" t="str">
        <f>'U13-U11 Team and leg results'!P$1</f>
        <v>Leg B</v>
      </c>
      <c r="E76" s="6">
        <f>'U13-U11 Team and leg results'!P21</f>
        <v>5.8217592592592609E-3</v>
      </c>
    </row>
    <row r="77" spans="1:5" x14ac:dyDescent="0.25">
      <c r="A77" t="str">
        <f>'U13-U11 Team and leg results'!Q27</f>
        <v>Isabelle Thompson</v>
      </c>
      <c r="B77" t="str">
        <f>'U13-U11 Team and leg results'!C27</f>
        <v>Loughton AC</v>
      </c>
      <c r="C77" t="str">
        <f>'U13-U11 Team and leg results'!R27</f>
        <v>U11</v>
      </c>
      <c r="D77" t="str">
        <f>'U13-U11 Team and leg results'!S$1</f>
        <v>Leg C</v>
      </c>
      <c r="E77" s="6">
        <f>'U13-U11 Team and leg results'!S27</f>
        <v>5.9143518518518495E-3</v>
      </c>
    </row>
    <row r="78" spans="1:5" x14ac:dyDescent="0.25">
      <c r="A78" t="str">
        <f>'U13-U11 Team and leg results'!Q22</f>
        <v>Aaron Phillips</v>
      </c>
      <c r="B78" t="str">
        <f>'U13-U11 Team and leg results'!C22</f>
        <v>Orion Harriers</v>
      </c>
      <c r="C78" t="str">
        <f>'U13-U11 Team and leg results'!R22</f>
        <v>U11</v>
      </c>
      <c r="D78" t="str">
        <f>'U13-U11 Team and leg results'!S$1</f>
        <v>Leg C</v>
      </c>
      <c r="E78" s="6">
        <f>'U13-U11 Team and leg results'!S22</f>
        <v>6.1921296296296308E-3</v>
      </c>
    </row>
    <row r="79" spans="1:5" x14ac:dyDescent="0.25">
      <c r="A79" t="str">
        <f>'U13-U11 Team and leg results'!Q25</f>
        <v>Saff Hedayat</v>
      </c>
      <c r="B79" t="str">
        <f>'U13-U11 Team and leg results'!C25</f>
        <v>Orion Harriers</v>
      </c>
      <c r="C79" t="str">
        <f>'U13-U11 Team and leg results'!R25</f>
        <v>U13</v>
      </c>
      <c r="D79" t="str">
        <f>'U13-U11 Team and leg results'!S$1</f>
        <v>Leg C</v>
      </c>
      <c r="E79" s="6">
        <f>'U13-U11 Team and leg results'!S25</f>
        <v>6.5625000000000006E-3</v>
      </c>
    </row>
    <row r="80" spans="1:5" x14ac:dyDescent="0.25">
      <c r="A80" t="str">
        <f>'U13-U11 Team and leg results'!N26</f>
        <v>Alice Mackenzie</v>
      </c>
      <c r="B80" t="str">
        <f>'U13-U11 Team and leg results'!C26</f>
        <v>Woodford Green &amp; Essex Ladies</v>
      </c>
      <c r="C80" t="str">
        <f>'U13-U11 Team and leg results'!O26</f>
        <v>U11</v>
      </c>
      <c r="D80" t="str">
        <f>'U13-U11 Team and leg results'!P$1</f>
        <v>Leg B</v>
      </c>
      <c r="E80" s="6">
        <f>'U13-U11 Team and leg results'!P26</f>
        <v>6.6319444444444446E-3</v>
      </c>
    </row>
    <row r="81" spans="1:5" x14ac:dyDescent="0.25">
      <c r="A81" t="str">
        <f>'U13-U11 Team and leg results'!N27</f>
        <v>Imogen Richards</v>
      </c>
      <c r="B81" t="str">
        <f>'U13-U11 Team and leg results'!C27</f>
        <v>Loughton AC</v>
      </c>
      <c r="C81" t="str">
        <f>'U13-U11 Team and leg results'!O27</f>
        <v>U11</v>
      </c>
      <c r="D81" t="str">
        <f>'U13-U11 Team and leg results'!P$1</f>
        <v>Leg B</v>
      </c>
      <c r="E81" s="6">
        <f>'U13-U11 Team and leg results'!P27</f>
        <v>6.8518518518518538E-3</v>
      </c>
    </row>
    <row r="82" spans="1:5" x14ac:dyDescent="0.25">
      <c r="A82" t="str">
        <f>'U13-U11 Team and leg results'!Q28</f>
        <v>Tilly Stears</v>
      </c>
      <c r="B82" t="str">
        <f>'U13-U11 Team and leg results'!C28</f>
        <v>Woodford Green &amp; Essex Ladies</v>
      </c>
      <c r="C82" t="str">
        <f>'U13-U11 Team and leg results'!R28</f>
        <v>U13</v>
      </c>
      <c r="D82" t="str">
        <f>'U13-U11 Team and leg results'!S$1</f>
        <v>Leg C</v>
      </c>
      <c r="E82" t="str">
        <f>'U13-U11 Team and leg results'!S28</f>
        <v>–</v>
      </c>
    </row>
    <row r="83" spans="1:5" x14ac:dyDescent="0.25">
      <c r="E83" s="6"/>
    </row>
    <row r="84" spans="1:5" x14ac:dyDescent="0.25">
      <c r="E84" s="6"/>
    </row>
    <row r="85" spans="1:5" x14ac:dyDescent="0.25">
      <c r="E85" s="6"/>
    </row>
    <row r="86" spans="1:5" x14ac:dyDescent="0.25">
      <c r="E86" s="6"/>
    </row>
  </sheetData>
  <sortState xmlns:xlrd2="http://schemas.microsoft.com/office/spreadsheetml/2017/richdata2" ref="A2:E82">
    <sortCondition ref="E2:E82"/>
    <sortCondition ref="D2:D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 Team results overall</vt:lpstr>
      <vt:lpstr>Senior Team results by category</vt:lpstr>
      <vt:lpstr>Senior Team and leg results</vt:lpstr>
      <vt:lpstr>U13-U11 Team and leg results</vt:lpstr>
      <vt:lpstr>U13-U11 Individual 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Whitehouse</dc:creator>
  <cp:lastModifiedBy>Jon Whitehouse</cp:lastModifiedBy>
  <cp:lastPrinted>2022-06-30T12:15:38Z</cp:lastPrinted>
  <dcterms:created xsi:type="dcterms:W3CDTF">2022-06-29T12:30:35Z</dcterms:created>
  <dcterms:modified xsi:type="dcterms:W3CDTF">2022-07-01T10:16:33Z</dcterms:modified>
</cp:coreProperties>
</file>