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d33f56e167798ee8/Documents/Running/2022 Unto the Fields/"/>
    </mc:Choice>
  </mc:AlternateContent>
  <xr:revisionPtr revIDLastSave="1" documentId="8_{B3912593-2884-4D07-B330-FCE338D71AFD}" xr6:coauthVersionLast="47" xr6:coauthVersionMax="47" xr10:uidLastSave="{2C0BF3F4-0D8B-4D08-B9F6-894B47E12146}"/>
  <bookViews>
    <workbookView xWindow="-120" yWindow="-120" windowWidth="29040" windowHeight="15840" xr2:uid="{00000000-000D-0000-FFFF-FFFF00000000}"/>
  </bookViews>
  <sheets>
    <sheet name="Full 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A14" i="1"/>
  <c r="A17" i="1"/>
  <c r="A25" i="1"/>
  <c r="A23" i="1"/>
  <c r="A21" i="1"/>
  <c r="A12" i="1"/>
  <c r="A11" i="1"/>
  <c r="A22" i="1"/>
  <c r="A18" i="1"/>
  <c r="A24" i="1"/>
  <c r="A13" i="1"/>
  <c r="A26" i="1"/>
  <c r="A20" i="1"/>
  <c r="A27" i="1"/>
  <c r="A15" i="1"/>
  <c r="A16" i="1"/>
  <c r="J19" i="1"/>
  <c r="J14" i="1"/>
  <c r="J17" i="1"/>
  <c r="J25" i="1"/>
  <c r="J23" i="1"/>
  <c r="J21" i="1"/>
  <c r="J12" i="1"/>
  <c r="J11" i="1"/>
  <c r="J22" i="1"/>
  <c r="J18" i="1"/>
  <c r="J24" i="1"/>
  <c r="J13" i="1"/>
  <c r="J26" i="1"/>
  <c r="J20" i="1"/>
  <c r="J27" i="1"/>
  <c r="J15" i="1"/>
  <c r="J16" i="1"/>
  <c r="B19" i="1"/>
  <c r="B14" i="1"/>
  <c r="B17" i="1"/>
  <c r="B25" i="1"/>
  <c r="B23" i="1"/>
  <c r="B21" i="1"/>
  <c r="B12" i="1"/>
  <c r="B11" i="1"/>
  <c r="B22" i="1"/>
  <c r="B18" i="1"/>
  <c r="B24" i="1"/>
  <c r="B13" i="1"/>
  <c r="B26" i="1"/>
  <c r="B20" i="1"/>
  <c r="B27" i="1"/>
  <c r="B15" i="1"/>
  <c r="B16" i="1"/>
  <c r="F19" i="1"/>
  <c r="F14" i="1"/>
  <c r="F17" i="1"/>
  <c r="F25" i="1"/>
  <c r="F23" i="1"/>
  <c r="F21" i="1"/>
  <c r="F12" i="1"/>
  <c r="F11" i="1"/>
  <c r="F22" i="1"/>
  <c r="F18" i="1"/>
  <c r="F24" i="1"/>
  <c r="F13" i="1"/>
  <c r="F26" i="1"/>
  <c r="F20" i="1"/>
  <c r="F27" i="1"/>
  <c r="F15" i="1"/>
  <c r="F16" i="1"/>
</calcChain>
</file>

<file path=xl/sharedStrings.xml><?xml version="1.0" encoding="utf-8"?>
<sst xmlns="http://schemas.openxmlformats.org/spreadsheetml/2006/main" count="237" uniqueCount="96">
  <si>
    <t>First Name</t>
  </si>
  <si>
    <t>Last Name</t>
  </si>
  <si>
    <t>Club</t>
  </si>
  <si>
    <t>Stubbs</t>
  </si>
  <si>
    <t>Category</t>
  </si>
  <si>
    <t>Loughton AC</t>
  </si>
  <si>
    <t>#</t>
  </si>
  <si>
    <t>Pos</t>
  </si>
  <si>
    <t>Time</t>
  </si>
  <si>
    <t>Cat
Pos</t>
  </si>
  <si>
    <t>Name</t>
  </si>
  <si>
    <t xml:space="preserve">Event: </t>
  </si>
  <si>
    <t>Race:</t>
  </si>
  <si>
    <t>Frith</t>
  </si>
  <si>
    <t>James</t>
  </si>
  <si>
    <t>George</t>
  </si>
  <si>
    <t>Wakinshaw</t>
  </si>
  <si>
    <t>Palmer</t>
  </si>
  <si>
    <t>Knapman</t>
  </si>
  <si>
    <t>Anna</t>
  </si>
  <si>
    <t>M / W</t>
  </si>
  <si>
    <t>Unto the Fields, Thursday 19 May 2022 at Roding Valley Recreation Ground</t>
  </si>
  <si>
    <t>Abbott</t>
  </si>
  <si>
    <t>CRANE</t>
  </si>
  <si>
    <t>Hoult</t>
  </si>
  <si>
    <t>Orion</t>
  </si>
  <si>
    <t>##</t>
  </si>
  <si>
    <t>Rank</t>
  </si>
  <si>
    <t>ILFORD AC</t>
  </si>
  <si>
    <t>Muffett</t>
  </si>
  <si>
    <t>Kijjambu</t>
  </si>
  <si>
    <t>WGEL</t>
  </si>
  <si>
    <t>Bruno</t>
  </si>
  <si>
    <t>U15B</t>
  </si>
  <si>
    <t>G119</t>
  </si>
  <si>
    <t>Isherwood</t>
  </si>
  <si>
    <t>G120</t>
  </si>
  <si>
    <t>Lizzie</t>
  </si>
  <si>
    <t>U15G</t>
  </si>
  <si>
    <t>G121</t>
  </si>
  <si>
    <t>Lottie</t>
  </si>
  <si>
    <t>G122</t>
  </si>
  <si>
    <t>Finn</t>
  </si>
  <si>
    <t>Madigan</t>
  </si>
  <si>
    <t>U17B</t>
  </si>
  <si>
    <t>G123</t>
  </si>
  <si>
    <t>Nathan</t>
  </si>
  <si>
    <t>G124</t>
  </si>
  <si>
    <t>G125</t>
  </si>
  <si>
    <t>G134</t>
  </si>
  <si>
    <t>SHARMA</t>
  </si>
  <si>
    <t>G135</t>
  </si>
  <si>
    <t>ZERGOUT</t>
  </si>
  <si>
    <t>G136</t>
  </si>
  <si>
    <t>Ezekiel</t>
  </si>
  <si>
    <t>u15B</t>
  </si>
  <si>
    <t>G150</t>
  </si>
  <si>
    <t xml:space="preserve">William </t>
  </si>
  <si>
    <t>G151</t>
  </si>
  <si>
    <t>Chalk</t>
  </si>
  <si>
    <t>G152</t>
  </si>
  <si>
    <t>Abigail</t>
  </si>
  <si>
    <t>G153</t>
  </si>
  <si>
    <t xml:space="preserve">Harrison </t>
  </si>
  <si>
    <t>Wilshere</t>
  </si>
  <si>
    <t>G154</t>
  </si>
  <si>
    <t xml:space="preserve">Aidan </t>
  </si>
  <si>
    <t>O'Driscoll</t>
  </si>
  <si>
    <t>G184</t>
  </si>
  <si>
    <t>Matilda</t>
  </si>
  <si>
    <t>G185</t>
  </si>
  <si>
    <t>SAMUEL</t>
  </si>
  <si>
    <t>ANIKA</t>
  </si>
  <si>
    <t>MOHAMED</t>
  </si>
  <si>
    <t>U15, U17</t>
  </si>
  <si>
    <t>DNS</t>
  </si>
  <si>
    <t>Samuel Crane (U15B)</t>
  </si>
  <si>
    <t>B</t>
  </si>
  <si>
    <t>William Muffett (U15B)</t>
  </si>
  <si>
    <t>James Isherwood (U15B)</t>
  </si>
  <si>
    <t>Aidan O'Driscoll (U15B)</t>
  </si>
  <si>
    <t>Bruno Stubbs (U15B)</t>
  </si>
  <si>
    <t>Ezekiel Kijjambu (U15B)</t>
  </si>
  <si>
    <t>Matilda Frith (U15G)</t>
  </si>
  <si>
    <t>G</t>
  </si>
  <si>
    <t>Lizzie Knapman (U15G)</t>
  </si>
  <si>
    <t>Abigail Hoult (U15G)</t>
  </si>
  <si>
    <t>Anika Sharma (U15G)</t>
  </si>
  <si>
    <t>George Abbott (U17B)</t>
  </si>
  <si>
    <t>Mohamed Zergout (U17B)</t>
  </si>
  <si>
    <t>Nathan Wakinshaw (U17B)</t>
  </si>
  <si>
    <t>Finn Madigan (U17B)</t>
  </si>
  <si>
    <t>U15 BOYS</t>
  </si>
  <si>
    <t>U15 GIRLS</t>
  </si>
  <si>
    <t>U17 BOYS</t>
  </si>
  <si>
    <t>5.4 km approx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</si>
</sst>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4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0" fillId="0" borderId="0" xfId="0"/>
    <xf numFmtId="0" fontId="3" fillId="0" borderId="0" xfId="0" applyNumberFormat="1" applyFont="1"/>
    <xf numFmtId="0" fontId="0" fillId="0" borderId="0" xfId="0" applyNumberFormat="1"/>
    <xf numFmtId="0" fontId="0" fillId="3" borderId="0" xfId="0" applyFont="1" applyFill="1"/>
    <xf numFmtId="0" fontId="0" fillId="0" borderId="0" xfId="0" applyFont="1"/>
    <xf numFmtId="0" fontId="0" fillId="0" borderId="0" xfId="0" applyAlignment="1">
      <alignment horizontal="right"/>
    </xf>
    <xf numFmtId="45" fontId="0" fillId="0" borderId="0" xfId="0" applyNumberFormat="1"/>
    <xf numFmtId="0" fontId="7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left" wrapText="1"/>
    </xf>
    <xf numFmtId="0" fontId="8" fillId="2" borderId="8" xfId="0" applyFont="1" applyFill="1" applyBorder="1"/>
    <xf numFmtId="0" fontId="8" fillId="2" borderId="9" xfId="0" applyFont="1" applyFill="1" applyBorder="1"/>
    <xf numFmtId="0" fontId="8" fillId="2" borderId="9" xfId="0" applyFont="1" applyFill="1" applyBorder="1" applyAlignment="1">
      <alignment wrapText="1"/>
    </xf>
    <xf numFmtId="0" fontId="5" fillId="3" borderId="0" xfId="0" applyFont="1" applyFill="1" applyAlignment="1">
      <alignment horizontal="center"/>
    </xf>
    <xf numFmtId="0" fontId="0" fillId="3" borderId="0" xfId="0" applyNumberFormat="1" applyFont="1" applyFill="1" applyAlignment="1">
      <alignment horizontal="center"/>
    </xf>
    <xf numFmtId="45" fontId="0" fillId="3" borderId="0" xfId="0" applyNumberFormat="1" applyFont="1" applyFill="1"/>
    <xf numFmtId="0" fontId="3" fillId="3" borderId="0" xfId="0" applyNumberFormat="1" applyFont="1" applyFill="1"/>
    <xf numFmtId="0" fontId="0" fillId="3" borderId="0" xfId="0" applyNumberFormat="1" applyFont="1" applyFill="1"/>
    <xf numFmtId="45" fontId="0" fillId="0" borderId="0" xfId="0" applyNumberFormat="1" applyFont="1"/>
    <xf numFmtId="0" fontId="0" fillId="0" borderId="0" xfId="0" applyNumberFormat="1" applyFont="1"/>
    <xf numFmtId="0" fontId="5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/>
    <xf numFmtId="45" fontId="0" fillId="0" borderId="10" xfId="0" applyNumberFormat="1" applyFont="1" applyBorder="1"/>
    <xf numFmtId="0" fontId="3" fillId="0" borderId="10" xfId="0" applyNumberFormat="1" applyFont="1" applyBorder="1"/>
    <xf numFmtId="0" fontId="0" fillId="0" borderId="10" xfId="0" applyNumberFormat="1" applyFont="1" applyBorder="1"/>
    <xf numFmtId="0" fontId="9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left" wrapText="1"/>
    </xf>
    <xf numFmtId="0" fontId="6" fillId="4" borderId="0" xfId="0" applyFont="1" applyFill="1" applyBorder="1"/>
    <xf numFmtId="0" fontId="6" fillId="4" borderId="0" xfId="0" applyFont="1" applyFill="1" applyBorder="1" applyAlignment="1">
      <alignment wrapText="1"/>
    </xf>
  </cellXfs>
  <cellStyles count="2">
    <cellStyle name="Normal" xfId="0" builtinId="0"/>
    <cellStyle name="Normal 2" xfId="1" xr:uid="{E38EFD70-FF8A-416A-B382-E734D6A927CC}"/>
  </cellStyles>
  <dxfs count="4">
    <dxf>
      <numFmt numFmtId="0" formatCode="General"/>
    </dxf>
    <dxf>
      <font>
        <b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142875</xdr:colOff>
      <xdr:row>4</xdr:row>
      <xdr:rowOff>181897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31AD19-6463-45E9-BF1B-8A6DD0D0A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62525" cy="9515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1BDB472-4E9F-467A-B325-D3FB676171CE}" name="Table5" displayName="Table5" ref="A10:L27" totalsRowShown="0">
  <autoFilter ref="A10:L27" xr:uid="{F1BDB472-4E9F-467A-B325-D3FB676171CE}"/>
  <sortState xmlns:xlrd2="http://schemas.microsoft.com/office/spreadsheetml/2017/richdata2" ref="A11:L27">
    <sortCondition ref="C11:C27"/>
  </sortState>
  <tableColumns count="12">
    <tableColumn id="1" xr3:uid="{CF534224-F599-4C07-BCF8-46AE921C75EE}" name="#" dataDxfId="3">
      <calculatedColumnFormula>L11</calculatedColumnFormula>
    </tableColumn>
    <tableColumn id="12" xr3:uid="{EA1CA001-8F47-4B65-A946-60BDA7B85612}" name="Rank" dataDxfId="2">
      <calculatedColumnFormula>_xlfn.RANK.EQ(E11,E$11:E$12,1)</calculatedColumnFormula>
    </tableColumn>
    <tableColumn id="2" xr3:uid="{7C20064B-5168-48E1-9917-3BAF7FBF477C}" name="Pos"/>
    <tableColumn id="3" xr3:uid="{55BEBB12-0965-4994-B5E5-0FD2E0E8F894}" name="Cat_x000a_Pos"/>
    <tableColumn id="4" xr3:uid="{24693856-7481-45DC-A9E4-4C30BF0BE03C}" name="Time"/>
    <tableColumn id="5" xr3:uid="{6E70FBAE-C285-4E65-8F75-2419CB4300FB}" name="Name" dataDxfId="1">
      <calculatedColumnFormula>PROPER(_xlfn.CONCAT(TRIM(G11)," ",TRIM(H11)," (",I11,")"))</calculatedColumnFormula>
    </tableColumn>
    <tableColumn id="6" xr3:uid="{C3CCCB98-8C08-4A73-89CF-C6BBF92D0133}" name="First Name"/>
    <tableColumn id="7" xr3:uid="{0A92F759-DAAE-4294-9532-661E2BEA9B7B}" name="Last Name"/>
    <tableColumn id="8" xr3:uid="{476FFD35-8B68-4FB7-84F3-C0B4A96BC480}" name="Category"/>
    <tableColumn id="9" xr3:uid="{F6476346-CDED-40BC-985B-EFB6290F58B0}" name="M / W" dataDxfId="0">
      <calculatedColumnFormula>RIGHT(I11,1)</calculatedColumnFormula>
    </tableColumn>
    <tableColumn id="10" xr3:uid="{D77FCA69-25D3-4333-8A53-BEBB2BDFF61C}" name="Club"/>
    <tableColumn id="11" xr3:uid="{76D02AFC-21B6-4524-BA44-B9565D64CC57}" name="##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L53"/>
  <sheetViews>
    <sheetView tabSelected="1" workbookViewId="0">
      <selection activeCell="N24" sqref="N24"/>
    </sheetView>
  </sheetViews>
  <sheetFormatPr defaultRowHeight="15" x14ac:dyDescent="0.25"/>
  <cols>
    <col min="1" max="1" width="7" bestFit="1" customWidth="1"/>
    <col min="2" max="2" width="7" style="4" hidden="1" customWidth="1"/>
    <col min="3" max="5" width="11" customWidth="1"/>
    <col min="6" max="6" width="32.28515625" bestFit="1" customWidth="1"/>
    <col min="7" max="7" width="13.5703125" hidden="1" customWidth="1"/>
    <col min="8" max="8" width="15.5703125" hidden="1" customWidth="1"/>
    <col min="9" max="10" width="11.140625" hidden="1" customWidth="1"/>
    <col min="11" max="11" width="30.28515625" bestFit="1" customWidth="1"/>
    <col min="12" max="12" width="12" hidden="1" customWidth="1"/>
  </cols>
  <sheetData>
    <row r="7" spans="1:12" x14ac:dyDescent="0.25">
      <c r="A7" t="s">
        <v>11</v>
      </c>
      <c r="C7" t="s">
        <v>21</v>
      </c>
    </row>
    <row r="8" spans="1:12" x14ac:dyDescent="0.25">
      <c r="A8" t="s">
        <v>12</v>
      </c>
      <c r="C8" t="s">
        <v>74</v>
      </c>
      <c r="D8" t="s">
        <v>95</v>
      </c>
    </row>
    <row r="10" spans="1:12" ht="30" x14ac:dyDescent="0.25">
      <c r="A10" s="1" t="s">
        <v>6</v>
      </c>
      <c r="B10" s="2" t="s">
        <v>27</v>
      </c>
      <c r="C10" s="2" t="s">
        <v>7</v>
      </c>
      <c r="D10" s="2" t="s">
        <v>9</v>
      </c>
      <c r="E10" s="9" t="s">
        <v>8</v>
      </c>
      <c r="F10" s="3" t="s">
        <v>10</v>
      </c>
      <c r="G10" s="5" t="s">
        <v>0</v>
      </c>
      <c r="H10" s="6" t="s">
        <v>1</v>
      </c>
      <c r="I10" s="7" t="s">
        <v>4</v>
      </c>
      <c r="J10" s="7" t="s">
        <v>20</v>
      </c>
      <c r="K10" s="6" t="s">
        <v>2</v>
      </c>
      <c r="L10" s="4" t="s">
        <v>26</v>
      </c>
    </row>
    <row r="11" spans="1:12" x14ac:dyDescent="0.25">
      <c r="A11" s="8" t="str">
        <f>L11</f>
        <v>G134</v>
      </c>
      <c r="B11" s="10">
        <f>_xlfn.RANK.EQ(E11,E$11:E$11,1)</f>
        <v>1</v>
      </c>
      <c r="C11">
        <v>1</v>
      </c>
      <c r="D11">
        <v>1</v>
      </c>
      <c r="E11" s="17">
        <v>1.4456018518518519E-2</v>
      </c>
      <c r="F11" s="12" t="str">
        <f>PROPER(_xlfn.CONCAT(TRIM(G11)," ",TRIM(H11)," (",I11,")"))</f>
        <v>Samuel Crane (U15B)</v>
      </c>
      <c r="G11" t="s">
        <v>71</v>
      </c>
      <c r="H11" t="s">
        <v>23</v>
      </c>
      <c r="I11" t="s">
        <v>33</v>
      </c>
      <c r="J11" s="11" t="str">
        <f>RIGHT(I11,1)</f>
        <v>B</v>
      </c>
      <c r="K11" s="13" t="s">
        <v>28</v>
      </c>
      <c r="L11" t="s">
        <v>49</v>
      </c>
    </row>
    <row r="12" spans="1:12" x14ac:dyDescent="0.25">
      <c r="A12" s="8" t="str">
        <f>L12</f>
        <v>G125</v>
      </c>
      <c r="B12" s="10" t="e">
        <f>_xlfn.RANK.EQ(E12,E$11:E$11,1)</f>
        <v>#N/A</v>
      </c>
      <c r="C12">
        <v>2</v>
      </c>
      <c r="D12">
        <v>1</v>
      </c>
      <c r="E12" s="17">
        <v>1.4467592592592593E-2</v>
      </c>
      <c r="F12" s="12" t="str">
        <f>PROPER(_xlfn.CONCAT(TRIM(G12)," ",TRIM(H12)," (",I12,")"))</f>
        <v>George Abbott (U17B)</v>
      </c>
      <c r="G12" t="s">
        <v>15</v>
      </c>
      <c r="H12" t="s">
        <v>22</v>
      </c>
      <c r="I12" t="s">
        <v>44</v>
      </c>
      <c r="J12" s="11" t="str">
        <f>RIGHT(I12,1)</f>
        <v>B</v>
      </c>
      <c r="K12" s="13" t="s">
        <v>5</v>
      </c>
      <c r="L12" t="s">
        <v>48</v>
      </c>
    </row>
    <row r="13" spans="1:12" x14ac:dyDescent="0.25">
      <c r="A13" s="8" t="str">
        <f>L13</f>
        <v>G151</v>
      </c>
      <c r="B13" s="10" t="e">
        <f>_xlfn.RANK.EQ(E13,E$11:E$11,1)</f>
        <v>#N/A</v>
      </c>
      <c r="C13">
        <v>3</v>
      </c>
      <c r="D13">
        <v>2</v>
      </c>
      <c r="E13" s="17">
        <v>1.4930555555555556E-2</v>
      </c>
      <c r="F13" s="12" t="str">
        <f>PROPER(_xlfn.CONCAT(TRIM(G13)," ",TRIM(H13)," (",I13,")"))</f>
        <v>William Muffett (U15B)</v>
      </c>
      <c r="G13" t="s">
        <v>57</v>
      </c>
      <c r="H13" t="s">
        <v>29</v>
      </c>
      <c r="I13" t="s">
        <v>33</v>
      </c>
      <c r="J13" s="11" t="str">
        <f>RIGHT(I13,1)</f>
        <v>B</v>
      </c>
      <c r="K13" s="13" t="s">
        <v>25</v>
      </c>
      <c r="L13" t="s">
        <v>58</v>
      </c>
    </row>
    <row r="14" spans="1:12" x14ac:dyDescent="0.25">
      <c r="A14" s="8" t="str">
        <f>L14</f>
        <v>G120</v>
      </c>
      <c r="B14" s="10" t="e">
        <f>_xlfn.RANK.EQ(E14,E$11:E$11,1)</f>
        <v>#N/A</v>
      </c>
      <c r="C14">
        <v>4</v>
      </c>
      <c r="D14">
        <v>3</v>
      </c>
      <c r="E14" s="17">
        <v>1.5300925925925926E-2</v>
      </c>
      <c r="F14" s="12" t="str">
        <f>PROPER(_xlfn.CONCAT(TRIM(G14)," ",TRIM(H14)," (",I14,")"))</f>
        <v>James Isherwood (U15B)</v>
      </c>
      <c r="G14" t="s">
        <v>14</v>
      </c>
      <c r="H14" t="s">
        <v>35</v>
      </c>
      <c r="I14" t="s">
        <v>33</v>
      </c>
      <c r="J14" s="11" t="str">
        <f>RIGHT(I14,1)</f>
        <v>B</v>
      </c>
      <c r="K14" s="13" t="s">
        <v>5</v>
      </c>
      <c r="L14" t="s">
        <v>36</v>
      </c>
    </row>
    <row r="15" spans="1:12" x14ac:dyDescent="0.25">
      <c r="A15" s="8" t="str">
        <f>L15</f>
        <v>G184</v>
      </c>
      <c r="B15" s="10" t="e">
        <f>_xlfn.RANK.EQ(E15,E$11:E$11,1)</f>
        <v>#N/A</v>
      </c>
      <c r="C15">
        <v>5</v>
      </c>
      <c r="D15">
        <v>4</v>
      </c>
      <c r="E15" s="17">
        <v>1.5601851851851851E-2</v>
      </c>
      <c r="F15" s="12" t="str">
        <f>PROPER(_xlfn.CONCAT(TRIM(G15)," ",TRIM(H15)," (",I15,")"))</f>
        <v>Aidan O'Driscoll (U15B)</v>
      </c>
      <c r="G15" t="s">
        <v>66</v>
      </c>
      <c r="H15" t="s">
        <v>67</v>
      </c>
      <c r="I15" t="s">
        <v>33</v>
      </c>
      <c r="J15" s="11" t="str">
        <f>RIGHT(I15,1)</f>
        <v>B</v>
      </c>
      <c r="K15" s="13" t="s">
        <v>31</v>
      </c>
      <c r="L15" t="s">
        <v>68</v>
      </c>
    </row>
    <row r="16" spans="1:12" x14ac:dyDescent="0.25">
      <c r="A16" s="8" t="str">
        <f>L16</f>
        <v>G185</v>
      </c>
      <c r="B16" s="10" t="e">
        <f>_xlfn.RANK.EQ(E16,E$11:E$11,1)</f>
        <v>#N/A</v>
      </c>
      <c r="C16">
        <v>6</v>
      </c>
      <c r="D16">
        <v>1</v>
      </c>
      <c r="E16" s="17">
        <v>1.5752314814814813E-2</v>
      </c>
      <c r="F16" s="12" t="str">
        <f>PROPER(_xlfn.CONCAT(TRIM(G16)," ",TRIM(H16)," (",I16,")"))</f>
        <v>Matilda Frith (U15G)</v>
      </c>
      <c r="G16" t="s">
        <v>69</v>
      </c>
      <c r="H16" t="s">
        <v>13</v>
      </c>
      <c r="I16" t="s">
        <v>38</v>
      </c>
      <c r="J16" s="11" t="str">
        <f>RIGHT(I16,1)</f>
        <v>G</v>
      </c>
      <c r="K16" s="13" t="s">
        <v>31</v>
      </c>
      <c r="L16" t="s">
        <v>70</v>
      </c>
    </row>
    <row r="17" spans="1:12" x14ac:dyDescent="0.25">
      <c r="A17" s="8" t="str">
        <f>L17</f>
        <v>G121</v>
      </c>
      <c r="B17" s="10" t="e">
        <f>_xlfn.RANK.EQ(E17,E$11:E$11,1)</f>
        <v>#N/A</v>
      </c>
      <c r="C17">
        <v>7</v>
      </c>
      <c r="D17">
        <v>2</v>
      </c>
      <c r="E17" s="17">
        <v>1.5983796296296295E-2</v>
      </c>
      <c r="F17" s="12" t="str">
        <f>PROPER(_xlfn.CONCAT(TRIM(G17)," ",TRIM(H17)," (",I17,")"))</f>
        <v>Lizzie Knapman (U15G)</v>
      </c>
      <c r="G17" t="s">
        <v>37</v>
      </c>
      <c r="H17" t="s">
        <v>18</v>
      </c>
      <c r="I17" t="s">
        <v>38</v>
      </c>
      <c r="J17" s="11" t="str">
        <f>RIGHT(I17,1)</f>
        <v>G</v>
      </c>
      <c r="K17" s="13" t="s">
        <v>5</v>
      </c>
      <c r="L17" t="s">
        <v>39</v>
      </c>
    </row>
    <row r="18" spans="1:12" x14ac:dyDescent="0.25">
      <c r="A18" s="8" t="str">
        <f>L18</f>
        <v>G136</v>
      </c>
      <c r="B18" s="10" t="e">
        <f>_xlfn.RANK.EQ(E18,E$11:E$11,1)</f>
        <v>#N/A</v>
      </c>
      <c r="C18">
        <v>8</v>
      </c>
      <c r="D18">
        <v>2</v>
      </c>
      <c r="E18" s="17">
        <v>1.6446759259259262E-2</v>
      </c>
      <c r="F18" s="12" t="str">
        <f>PROPER(_xlfn.CONCAT(TRIM(G18)," ",TRIM(H18)," (",I18,")"))</f>
        <v>Mohamed Zergout (U17B)</v>
      </c>
      <c r="G18" t="s">
        <v>73</v>
      </c>
      <c r="H18" t="s">
        <v>52</v>
      </c>
      <c r="I18" t="s">
        <v>44</v>
      </c>
      <c r="J18" s="11" t="str">
        <f>RIGHT(I18,1)</f>
        <v>B</v>
      </c>
      <c r="K18" s="13" t="s">
        <v>28</v>
      </c>
      <c r="L18" t="s">
        <v>53</v>
      </c>
    </row>
    <row r="19" spans="1:12" x14ac:dyDescent="0.25">
      <c r="A19" s="8" t="str">
        <f>L19</f>
        <v>G119</v>
      </c>
      <c r="B19" s="10" t="e">
        <f>_xlfn.RANK.EQ(E19,E$11:E$11,1)</f>
        <v>#N/A</v>
      </c>
      <c r="C19">
        <v>9</v>
      </c>
      <c r="D19">
        <v>5</v>
      </c>
      <c r="E19" s="17">
        <v>1.699074074074074E-2</v>
      </c>
      <c r="F19" s="12" t="str">
        <f>PROPER(_xlfn.CONCAT(TRIM(G19)," ",TRIM(H19)," (",I19,")"))</f>
        <v>Bruno Stubbs (U15B)</v>
      </c>
      <c r="G19" t="s">
        <v>32</v>
      </c>
      <c r="H19" t="s">
        <v>3</v>
      </c>
      <c r="I19" t="s">
        <v>33</v>
      </c>
      <c r="J19" s="11" t="str">
        <f>RIGHT(I19,1)</f>
        <v>B</v>
      </c>
      <c r="K19" s="13" t="s">
        <v>5</v>
      </c>
      <c r="L19" t="s">
        <v>34</v>
      </c>
    </row>
    <row r="20" spans="1:12" x14ac:dyDescent="0.25">
      <c r="A20" s="8" t="str">
        <f>L20</f>
        <v>G153</v>
      </c>
      <c r="B20" s="10" t="e">
        <f>_xlfn.RANK.EQ(E20,E$11:E$11,1)</f>
        <v>#N/A</v>
      </c>
      <c r="C20">
        <v>10</v>
      </c>
      <c r="D20">
        <v>3</v>
      </c>
      <c r="E20" s="17">
        <v>1.7210648148148149E-2</v>
      </c>
      <c r="F20" s="12" t="str">
        <f>PROPER(_xlfn.CONCAT(TRIM(G20)," ",TRIM(H20)," (",I20,")"))</f>
        <v>Abigail Hoult (U15G)</v>
      </c>
      <c r="G20" t="s">
        <v>61</v>
      </c>
      <c r="H20" t="s">
        <v>24</v>
      </c>
      <c r="I20" t="s">
        <v>38</v>
      </c>
      <c r="J20" s="11" t="str">
        <f>RIGHT(I20,1)</f>
        <v>G</v>
      </c>
      <c r="K20" s="13" t="s">
        <v>25</v>
      </c>
      <c r="L20" t="s">
        <v>62</v>
      </c>
    </row>
    <row r="21" spans="1:12" x14ac:dyDescent="0.25">
      <c r="A21" s="8" t="str">
        <f>L21</f>
        <v>G124</v>
      </c>
      <c r="B21" s="10" t="e">
        <f>_xlfn.RANK.EQ(E21,E$11:E$11,1)</f>
        <v>#N/A</v>
      </c>
      <c r="C21">
        <v>11</v>
      </c>
      <c r="D21">
        <v>3</v>
      </c>
      <c r="E21" s="17">
        <v>1.90625E-2</v>
      </c>
      <c r="F21" s="12" t="str">
        <f>PROPER(_xlfn.CONCAT(TRIM(G21)," ",TRIM(H21)," (",I21,")"))</f>
        <v>Nathan Wakinshaw (U17B)</v>
      </c>
      <c r="G21" t="s">
        <v>46</v>
      </c>
      <c r="H21" t="s">
        <v>16</v>
      </c>
      <c r="I21" t="s">
        <v>44</v>
      </c>
      <c r="J21" s="11" t="str">
        <f>RIGHT(I21,1)</f>
        <v>B</v>
      </c>
      <c r="K21" s="13" t="s">
        <v>5</v>
      </c>
      <c r="L21" t="s">
        <v>47</v>
      </c>
    </row>
    <row r="22" spans="1:12" x14ac:dyDescent="0.25">
      <c r="A22" s="8" t="str">
        <f>L22</f>
        <v>G135</v>
      </c>
      <c r="B22" s="10" t="e">
        <f>_xlfn.RANK.EQ(E22,E$11:E$11,1)</f>
        <v>#N/A</v>
      </c>
      <c r="C22">
        <v>12</v>
      </c>
      <c r="D22">
        <v>4</v>
      </c>
      <c r="E22" s="17">
        <v>1.909722222222222E-2</v>
      </c>
      <c r="F22" s="12" t="str">
        <f>PROPER(_xlfn.CONCAT(TRIM(G22)," ",TRIM(H22)," (",I22,")"))</f>
        <v>Anika Sharma (U15G)</v>
      </c>
      <c r="G22" t="s">
        <v>72</v>
      </c>
      <c r="H22" t="s">
        <v>50</v>
      </c>
      <c r="I22" t="s">
        <v>38</v>
      </c>
      <c r="J22" s="11" t="str">
        <f>RIGHT(I22,1)</f>
        <v>G</v>
      </c>
      <c r="K22" s="13" t="s">
        <v>28</v>
      </c>
      <c r="L22" t="s">
        <v>51</v>
      </c>
    </row>
    <row r="23" spans="1:12" x14ac:dyDescent="0.25">
      <c r="A23" s="8" t="str">
        <f>L23</f>
        <v>G123</v>
      </c>
      <c r="B23" s="10" t="e">
        <f>_xlfn.RANK.EQ(E23,E$11:E$11,1)</f>
        <v>#N/A</v>
      </c>
      <c r="C23">
        <v>13</v>
      </c>
      <c r="D23">
        <v>4</v>
      </c>
      <c r="E23" s="17">
        <v>2.071759259259259E-2</v>
      </c>
      <c r="F23" s="12" t="str">
        <f>PROPER(_xlfn.CONCAT(TRIM(G23)," ",TRIM(H23)," (",I23,")"))</f>
        <v>Finn Madigan (U17B)</v>
      </c>
      <c r="G23" t="s">
        <v>42</v>
      </c>
      <c r="H23" t="s">
        <v>43</v>
      </c>
      <c r="I23" t="s">
        <v>44</v>
      </c>
      <c r="J23" s="11" t="str">
        <f>RIGHT(I23,1)</f>
        <v>B</v>
      </c>
      <c r="K23" s="13" t="s">
        <v>5</v>
      </c>
      <c r="L23" t="s">
        <v>45</v>
      </c>
    </row>
    <row r="24" spans="1:12" x14ac:dyDescent="0.25">
      <c r="A24" s="8" t="str">
        <f>L24</f>
        <v>G150</v>
      </c>
      <c r="B24" s="10" t="e">
        <f>_xlfn.RANK.EQ(E24,E$11:E$11,1)</f>
        <v>#N/A</v>
      </c>
      <c r="C24">
        <v>14</v>
      </c>
      <c r="D24">
        <v>6</v>
      </c>
      <c r="E24" s="17">
        <v>2.1574074074074075E-2</v>
      </c>
      <c r="F24" s="12" t="str">
        <f>PROPER(_xlfn.CONCAT(TRIM(G24)," ",TRIM(H24)," (",I24,")"))</f>
        <v>Ezekiel Kijjambu (U15B)</v>
      </c>
      <c r="G24" t="s">
        <v>54</v>
      </c>
      <c r="H24" t="s">
        <v>30</v>
      </c>
      <c r="I24" t="s">
        <v>55</v>
      </c>
      <c r="J24" s="11" t="str">
        <f>RIGHT(I24,1)</f>
        <v>B</v>
      </c>
      <c r="K24" s="13" t="s">
        <v>25</v>
      </c>
      <c r="L24" t="s">
        <v>56</v>
      </c>
    </row>
    <row r="25" spans="1:12" x14ac:dyDescent="0.25">
      <c r="A25" s="8" t="str">
        <f>L25</f>
        <v>G122</v>
      </c>
      <c r="B25" s="10" t="e">
        <f>_xlfn.RANK.EQ(E25,E$11:E$11,1)</f>
        <v>#N/A</v>
      </c>
      <c r="C25" s="16" t="s">
        <v>75</v>
      </c>
      <c r="E25" s="17"/>
      <c r="F25" s="12" t="str">
        <f>PROPER(_xlfn.CONCAT(TRIM(G25)," ",TRIM(H25)," (",I25,")"))</f>
        <v>Lottie Palmer (U15G)</v>
      </c>
      <c r="G25" t="s">
        <v>40</v>
      </c>
      <c r="H25" t="s">
        <v>17</v>
      </c>
      <c r="I25" t="s">
        <v>38</v>
      </c>
      <c r="J25" s="11" t="str">
        <f>RIGHT(I25,1)</f>
        <v>G</v>
      </c>
      <c r="K25" s="13" t="s">
        <v>5</v>
      </c>
      <c r="L25" t="s">
        <v>41</v>
      </c>
    </row>
    <row r="26" spans="1:12" x14ac:dyDescent="0.25">
      <c r="A26" s="8" t="str">
        <f>L26</f>
        <v>G152</v>
      </c>
      <c r="B26" s="10" t="e">
        <f>_xlfn.RANK.EQ(E26,E$11:E$11,1)</f>
        <v>#N/A</v>
      </c>
      <c r="E26" s="17"/>
      <c r="F26" s="12" t="str">
        <f>PROPER(_xlfn.CONCAT(TRIM(G26)," ",TRIM(H26)," (",I26,")"))</f>
        <v>Anna Chalk (U15G)</v>
      </c>
      <c r="G26" t="s">
        <v>19</v>
      </c>
      <c r="H26" t="s">
        <v>59</v>
      </c>
      <c r="I26" t="s">
        <v>38</v>
      </c>
      <c r="J26" s="11" t="str">
        <f>RIGHT(I26,1)</f>
        <v>G</v>
      </c>
      <c r="K26" s="13" t="s">
        <v>25</v>
      </c>
      <c r="L26" t="s">
        <v>60</v>
      </c>
    </row>
    <row r="27" spans="1:12" x14ac:dyDescent="0.25">
      <c r="A27" s="8" t="str">
        <f>L27</f>
        <v>G154</v>
      </c>
      <c r="B27" s="10" t="e">
        <f>_xlfn.RANK.EQ(E27,E$11:E$11,1)</f>
        <v>#N/A</v>
      </c>
      <c r="E27" s="17"/>
      <c r="F27" s="12" t="str">
        <f>PROPER(_xlfn.CONCAT(TRIM(G27)," ",TRIM(H27)," (",I27,")"))</f>
        <v>Harrison Wilshere (U17B)</v>
      </c>
      <c r="G27" t="s">
        <v>63</v>
      </c>
      <c r="H27" t="s">
        <v>64</v>
      </c>
      <c r="I27" t="s">
        <v>44</v>
      </c>
      <c r="J27" s="11" t="str">
        <f>RIGHT(I27,1)</f>
        <v>B</v>
      </c>
      <c r="K27" s="13" t="s">
        <v>25</v>
      </c>
      <c r="L27" t="s">
        <v>65</v>
      </c>
    </row>
    <row r="30" spans="1:12" ht="30" x14ac:dyDescent="0.25">
      <c r="A30" s="18" t="s">
        <v>6</v>
      </c>
      <c r="B30" s="19" t="s">
        <v>27</v>
      </c>
      <c r="C30" s="19" t="s">
        <v>7</v>
      </c>
      <c r="D30" s="19" t="s">
        <v>9</v>
      </c>
      <c r="E30" s="20" t="s">
        <v>8</v>
      </c>
      <c r="F30" s="21" t="s">
        <v>10</v>
      </c>
      <c r="G30" s="22" t="s">
        <v>0</v>
      </c>
      <c r="H30" s="23" t="s">
        <v>1</v>
      </c>
      <c r="I30" s="24" t="s">
        <v>4</v>
      </c>
      <c r="J30" s="24" t="s">
        <v>20</v>
      </c>
      <c r="K30" s="23" t="s">
        <v>2</v>
      </c>
    </row>
    <row r="31" spans="1:12" s="11" customFormat="1" x14ac:dyDescent="0.25">
      <c r="A31" s="38"/>
      <c r="B31" s="39"/>
      <c r="C31" s="39"/>
      <c r="D31" s="39"/>
      <c r="E31" s="39"/>
      <c r="F31" s="40" t="s">
        <v>92</v>
      </c>
      <c r="G31" s="41"/>
      <c r="H31" s="41"/>
      <c r="I31" s="42"/>
      <c r="J31" s="42"/>
      <c r="K31" s="41"/>
    </row>
    <row r="32" spans="1:12" x14ac:dyDescent="0.25">
      <c r="A32" s="25" t="s">
        <v>49</v>
      </c>
      <c r="B32" s="26">
        <v>1</v>
      </c>
      <c r="C32" s="14">
        <v>1</v>
      </c>
      <c r="D32" s="14">
        <v>1</v>
      </c>
      <c r="E32" s="27">
        <v>1.4456018518518519E-2</v>
      </c>
      <c r="F32" s="28" t="s">
        <v>76</v>
      </c>
      <c r="G32" s="14" t="s">
        <v>71</v>
      </c>
      <c r="H32" s="14" t="s">
        <v>23</v>
      </c>
      <c r="I32" s="14" t="s">
        <v>33</v>
      </c>
      <c r="J32" s="14" t="s">
        <v>77</v>
      </c>
      <c r="K32" s="29" t="s">
        <v>28</v>
      </c>
    </row>
    <row r="33" spans="1:11" x14ac:dyDescent="0.25">
      <c r="A33" s="8" t="s">
        <v>58</v>
      </c>
      <c r="B33" s="10" t="e">
        <v>#N/A</v>
      </c>
      <c r="C33" s="15">
        <v>3</v>
      </c>
      <c r="D33" s="15">
        <v>2</v>
      </c>
      <c r="E33" s="30">
        <v>1.4930555555555556E-2</v>
      </c>
      <c r="F33" s="12" t="s">
        <v>78</v>
      </c>
      <c r="G33" s="15" t="s">
        <v>57</v>
      </c>
      <c r="H33" s="15" t="s">
        <v>29</v>
      </c>
      <c r="I33" s="15" t="s">
        <v>33</v>
      </c>
      <c r="J33" s="15" t="s">
        <v>77</v>
      </c>
      <c r="K33" s="31" t="s">
        <v>25</v>
      </c>
    </row>
    <row r="34" spans="1:11" x14ac:dyDescent="0.25">
      <c r="A34" s="25" t="s">
        <v>36</v>
      </c>
      <c r="B34" s="26" t="e">
        <v>#N/A</v>
      </c>
      <c r="C34" s="14">
        <v>4</v>
      </c>
      <c r="D34" s="14">
        <v>3</v>
      </c>
      <c r="E34" s="27">
        <v>1.5300925925925926E-2</v>
      </c>
      <c r="F34" s="28" t="s">
        <v>79</v>
      </c>
      <c r="G34" s="14" t="s">
        <v>14</v>
      </c>
      <c r="H34" s="14" t="s">
        <v>35</v>
      </c>
      <c r="I34" s="14" t="s">
        <v>33</v>
      </c>
      <c r="J34" s="14" t="s">
        <v>77</v>
      </c>
      <c r="K34" s="29" t="s">
        <v>5</v>
      </c>
    </row>
    <row r="35" spans="1:11" x14ac:dyDescent="0.25">
      <c r="A35" s="8" t="s">
        <v>68</v>
      </c>
      <c r="B35" s="10" t="e">
        <v>#N/A</v>
      </c>
      <c r="C35" s="15">
        <v>5</v>
      </c>
      <c r="D35" s="15">
        <v>4</v>
      </c>
      <c r="E35" s="30">
        <v>1.5601851851851851E-2</v>
      </c>
      <c r="F35" s="12" t="s">
        <v>80</v>
      </c>
      <c r="G35" s="15" t="s">
        <v>66</v>
      </c>
      <c r="H35" s="15" t="s">
        <v>67</v>
      </c>
      <c r="I35" s="15" t="s">
        <v>33</v>
      </c>
      <c r="J35" s="15" t="s">
        <v>77</v>
      </c>
      <c r="K35" s="31" t="s">
        <v>31</v>
      </c>
    </row>
    <row r="36" spans="1:11" x14ac:dyDescent="0.25">
      <c r="A36" s="25" t="s">
        <v>34</v>
      </c>
      <c r="B36" s="26" t="e">
        <v>#N/A</v>
      </c>
      <c r="C36" s="14">
        <v>9</v>
      </c>
      <c r="D36" s="14">
        <v>5</v>
      </c>
      <c r="E36" s="27">
        <v>1.699074074074074E-2</v>
      </c>
      <c r="F36" s="28" t="s">
        <v>81</v>
      </c>
      <c r="G36" s="14" t="s">
        <v>32</v>
      </c>
      <c r="H36" s="14" t="s">
        <v>3</v>
      </c>
      <c r="I36" s="14" t="s">
        <v>33</v>
      </c>
      <c r="J36" s="14" t="s">
        <v>77</v>
      </c>
      <c r="K36" s="29" t="s">
        <v>5</v>
      </c>
    </row>
    <row r="37" spans="1:11" x14ac:dyDescent="0.25">
      <c r="A37" s="32" t="s">
        <v>56</v>
      </c>
      <c r="B37" s="33" t="e">
        <v>#N/A</v>
      </c>
      <c r="C37" s="34">
        <v>14</v>
      </c>
      <c r="D37" s="34">
        <v>6</v>
      </c>
      <c r="E37" s="35">
        <v>2.1574074074074075E-2</v>
      </c>
      <c r="F37" s="36" t="s">
        <v>82</v>
      </c>
      <c r="G37" s="34" t="s">
        <v>54</v>
      </c>
      <c r="H37" s="34" t="s">
        <v>30</v>
      </c>
      <c r="I37" s="34" t="s">
        <v>55</v>
      </c>
      <c r="J37" s="34" t="s">
        <v>77</v>
      </c>
      <c r="K37" s="37" t="s">
        <v>25</v>
      </c>
    </row>
    <row r="40" spans="1:11" ht="30" x14ac:dyDescent="0.25">
      <c r="A40" s="18" t="s">
        <v>6</v>
      </c>
      <c r="B40" s="19" t="s">
        <v>27</v>
      </c>
      <c r="C40" s="19" t="s">
        <v>7</v>
      </c>
      <c r="D40" s="19" t="s">
        <v>9</v>
      </c>
      <c r="E40" s="20" t="s">
        <v>8</v>
      </c>
      <c r="F40" s="21" t="s">
        <v>10</v>
      </c>
      <c r="G40" s="22" t="s">
        <v>0</v>
      </c>
      <c r="H40" s="23" t="s">
        <v>1</v>
      </c>
      <c r="I40" s="24" t="s">
        <v>4</v>
      </c>
      <c r="J40" s="24" t="s">
        <v>20</v>
      </c>
      <c r="K40" s="23" t="s">
        <v>2</v>
      </c>
    </row>
    <row r="41" spans="1:11" s="11" customFormat="1" x14ac:dyDescent="0.25">
      <c r="A41" s="38"/>
      <c r="B41" s="39"/>
      <c r="C41" s="39"/>
      <c r="D41" s="39"/>
      <c r="E41" s="39"/>
      <c r="F41" s="40" t="s">
        <v>93</v>
      </c>
      <c r="G41" s="41"/>
      <c r="H41" s="41"/>
      <c r="I41" s="42"/>
      <c r="J41" s="42"/>
      <c r="K41" s="41"/>
    </row>
    <row r="42" spans="1:11" x14ac:dyDescent="0.25">
      <c r="A42" s="25" t="s">
        <v>70</v>
      </c>
      <c r="B42" s="26" t="e">
        <v>#N/A</v>
      </c>
      <c r="C42" s="14">
        <v>6</v>
      </c>
      <c r="D42" s="14">
        <v>1</v>
      </c>
      <c r="E42" s="27">
        <v>1.5752314814814813E-2</v>
      </c>
      <c r="F42" s="28" t="s">
        <v>83</v>
      </c>
      <c r="G42" s="14" t="s">
        <v>69</v>
      </c>
      <c r="H42" s="14" t="s">
        <v>13</v>
      </c>
      <c r="I42" s="14" t="s">
        <v>38</v>
      </c>
      <c r="J42" s="14" t="s">
        <v>84</v>
      </c>
      <c r="K42" s="29" t="s">
        <v>31</v>
      </c>
    </row>
    <row r="43" spans="1:11" x14ac:dyDescent="0.25">
      <c r="A43" s="8" t="s">
        <v>39</v>
      </c>
      <c r="B43" s="10" t="e">
        <v>#N/A</v>
      </c>
      <c r="C43" s="15">
        <v>7</v>
      </c>
      <c r="D43" s="15">
        <v>2</v>
      </c>
      <c r="E43" s="30">
        <v>1.5983796296296295E-2</v>
      </c>
      <c r="F43" s="12" t="s">
        <v>85</v>
      </c>
      <c r="G43" s="15" t="s">
        <v>37</v>
      </c>
      <c r="H43" s="15" t="s">
        <v>18</v>
      </c>
      <c r="I43" s="15" t="s">
        <v>38</v>
      </c>
      <c r="J43" s="15" t="s">
        <v>84</v>
      </c>
      <c r="K43" s="31" t="s">
        <v>5</v>
      </c>
    </row>
    <row r="44" spans="1:11" x14ac:dyDescent="0.25">
      <c r="A44" s="25" t="s">
        <v>62</v>
      </c>
      <c r="B44" s="26" t="e">
        <v>#N/A</v>
      </c>
      <c r="C44" s="14">
        <v>10</v>
      </c>
      <c r="D44" s="14">
        <v>3</v>
      </c>
      <c r="E44" s="27">
        <v>1.7210648148148149E-2</v>
      </c>
      <c r="F44" s="28" t="s">
        <v>86</v>
      </c>
      <c r="G44" s="14" t="s">
        <v>61</v>
      </c>
      <c r="H44" s="14" t="s">
        <v>24</v>
      </c>
      <c r="I44" s="14" t="s">
        <v>38</v>
      </c>
      <c r="J44" s="14" t="s">
        <v>84</v>
      </c>
      <c r="K44" s="29" t="s">
        <v>25</v>
      </c>
    </row>
    <row r="45" spans="1:11" x14ac:dyDescent="0.25">
      <c r="A45" s="8" t="s">
        <v>51</v>
      </c>
      <c r="B45" s="10" t="e">
        <v>#N/A</v>
      </c>
      <c r="C45" s="15">
        <v>12</v>
      </c>
      <c r="D45" s="15">
        <v>4</v>
      </c>
      <c r="E45" s="30">
        <v>1.909722222222222E-2</v>
      </c>
      <c r="F45" s="12" t="s">
        <v>87</v>
      </c>
      <c r="G45" s="15" t="s">
        <v>72</v>
      </c>
      <c r="H45" s="15" t="s">
        <v>50</v>
      </c>
      <c r="I45" s="15" t="s">
        <v>38</v>
      </c>
      <c r="J45" s="15" t="s">
        <v>84</v>
      </c>
      <c r="K45" s="31" t="s">
        <v>28</v>
      </c>
    </row>
    <row r="48" spans="1:11" ht="30" x14ac:dyDescent="0.25">
      <c r="A48" s="18" t="s">
        <v>6</v>
      </c>
      <c r="B48" s="19" t="s">
        <v>27</v>
      </c>
      <c r="C48" s="19" t="s">
        <v>7</v>
      </c>
      <c r="D48" s="19" t="s">
        <v>9</v>
      </c>
      <c r="E48" s="20" t="s">
        <v>8</v>
      </c>
      <c r="F48" s="21" t="s">
        <v>10</v>
      </c>
      <c r="G48" s="22" t="s">
        <v>0</v>
      </c>
      <c r="H48" s="23" t="s">
        <v>1</v>
      </c>
      <c r="I48" s="24" t="s">
        <v>4</v>
      </c>
      <c r="J48" s="24" t="s">
        <v>20</v>
      </c>
      <c r="K48" s="23" t="s">
        <v>2</v>
      </c>
    </row>
    <row r="49" spans="1:11" s="11" customFormat="1" x14ac:dyDescent="0.25">
      <c r="A49" s="38"/>
      <c r="B49" s="39"/>
      <c r="C49" s="39"/>
      <c r="D49" s="39"/>
      <c r="E49" s="39"/>
      <c r="F49" s="40" t="s">
        <v>94</v>
      </c>
      <c r="G49" s="41"/>
      <c r="H49" s="41"/>
      <c r="I49" s="42"/>
      <c r="J49" s="42"/>
      <c r="K49" s="41"/>
    </row>
    <row r="50" spans="1:11" x14ac:dyDescent="0.25">
      <c r="A50" s="25" t="s">
        <v>48</v>
      </c>
      <c r="B50" s="26" t="e">
        <v>#N/A</v>
      </c>
      <c r="C50" s="14">
        <v>2</v>
      </c>
      <c r="D50" s="14">
        <v>1</v>
      </c>
      <c r="E50" s="27">
        <v>1.4467592592592593E-2</v>
      </c>
      <c r="F50" s="28" t="s">
        <v>88</v>
      </c>
      <c r="G50" s="14" t="s">
        <v>15</v>
      </c>
      <c r="H50" s="14" t="s">
        <v>22</v>
      </c>
      <c r="I50" s="14" t="s">
        <v>44</v>
      </c>
      <c r="J50" s="14" t="s">
        <v>77</v>
      </c>
      <c r="K50" s="29" t="s">
        <v>5</v>
      </c>
    </row>
    <row r="51" spans="1:11" x14ac:dyDescent="0.25">
      <c r="A51" s="8" t="s">
        <v>53</v>
      </c>
      <c r="B51" s="10" t="e">
        <v>#N/A</v>
      </c>
      <c r="C51" s="15">
        <v>8</v>
      </c>
      <c r="D51" s="15">
        <v>2</v>
      </c>
      <c r="E51" s="30">
        <v>1.6446759259259262E-2</v>
      </c>
      <c r="F51" s="12" t="s">
        <v>89</v>
      </c>
      <c r="G51" s="15" t="s">
        <v>73</v>
      </c>
      <c r="H51" s="15" t="s">
        <v>52</v>
      </c>
      <c r="I51" s="15" t="s">
        <v>44</v>
      </c>
      <c r="J51" s="15" t="s">
        <v>77</v>
      </c>
      <c r="K51" s="31" t="s">
        <v>28</v>
      </c>
    </row>
    <row r="52" spans="1:11" x14ac:dyDescent="0.25">
      <c r="A52" s="25" t="s">
        <v>47</v>
      </c>
      <c r="B52" s="26" t="e">
        <v>#N/A</v>
      </c>
      <c r="C52" s="14">
        <v>11</v>
      </c>
      <c r="D52" s="14">
        <v>3</v>
      </c>
      <c r="E52" s="27">
        <v>1.90625E-2</v>
      </c>
      <c r="F52" s="28" t="s">
        <v>90</v>
      </c>
      <c r="G52" s="14" t="s">
        <v>46</v>
      </c>
      <c r="H52" s="14" t="s">
        <v>16</v>
      </c>
      <c r="I52" s="14" t="s">
        <v>44</v>
      </c>
      <c r="J52" s="14" t="s">
        <v>77</v>
      </c>
      <c r="K52" s="29" t="s">
        <v>5</v>
      </c>
    </row>
    <row r="53" spans="1:11" x14ac:dyDescent="0.25">
      <c r="A53" s="8" t="s">
        <v>45</v>
      </c>
      <c r="B53" s="10" t="e">
        <v>#N/A</v>
      </c>
      <c r="C53" s="15">
        <v>13</v>
      </c>
      <c r="D53" s="15">
        <v>4</v>
      </c>
      <c r="E53" s="30">
        <v>2.071759259259259E-2</v>
      </c>
      <c r="F53" s="12" t="s">
        <v>91</v>
      </c>
      <c r="G53" s="15" t="s">
        <v>42</v>
      </c>
      <c r="H53" s="15" t="s">
        <v>43</v>
      </c>
      <c r="I53" s="15" t="s">
        <v>44</v>
      </c>
      <c r="J53" s="15" t="s">
        <v>77</v>
      </c>
      <c r="K53" s="31" t="s">
        <v>5</v>
      </c>
    </row>
  </sheetData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horizontalDpi="360" verticalDpi="360" r:id="rId1"/>
  <headerFooter>
    <oddFooter>Page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Fricker, Alan</dc:creator>
  <cp:lastModifiedBy>Jon Whitehouse</cp:lastModifiedBy>
  <cp:lastPrinted>2022-05-20T07:49:40Z</cp:lastPrinted>
  <dcterms:created xsi:type="dcterms:W3CDTF">2015-06-05T18:17:20Z</dcterms:created>
  <dcterms:modified xsi:type="dcterms:W3CDTF">2022-05-20T07:50:00Z</dcterms:modified>
</cp:coreProperties>
</file>